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60" windowWidth="15195" windowHeight="8700" activeTab="1"/>
  </bookViews>
  <sheets>
    <sheet name="Davanti Mod P3" sheetId="1" r:id="rId1"/>
    <sheet name="Retro Mod P3" sheetId="2" r:id="rId2"/>
    <sheet name="Mod. Strasa" sheetId="3" r:id="rId3"/>
  </sheets>
  <definedNames/>
  <calcPr fullCalcOnLoad="1"/>
</workbook>
</file>

<file path=xl/sharedStrings.xml><?xml version="1.0" encoding="utf-8"?>
<sst xmlns="http://schemas.openxmlformats.org/spreadsheetml/2006/main" count="260" uniqueCount="249">
  <si>
    <t>Comune:</t>
  </si>
  <si>
    <t xml:space="preserve">Codice Nazione </t>
  </si>
  <si>
    <t>Maschi</t>
  </si>
  <si>
    <t>Femmine</t>
  </si>
  <si>
    <t>Totale</t>
  </si>
  <si>
    <t>Austria</t>
  </si>
  <si>
    <t>Belgio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</si>
  <si>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</si>
  <si>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</si>
  <si>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</si>
  <si>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</si>
  <si>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</si>
  <si>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</si>
  <si>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</si>
  <si>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</si>
  <si>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</si>
  <si>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</si>
  <si>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</si>
  <si>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</si>
  <si>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</si>
  <si>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</si>
  <si>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</si>
  <si>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Slovenia</t>
  </si>
  <si>
    <t xml:space="preserve">Spagna </t>
  </si>
  <si>
    <t>Svezia</t>
  </si>
  <si>
    <t>Ungheria</t>
  </si>
  <si>
    <t>Totale Europa</t>
  </si>
  <si>
    <t>Albania</t>
  </si>
  <si>
    <t>Andorra</t>
  </si>
  <si>
    <t>Bielorussia</t>
  </si>
  <si>
    <t>Bosnia-Erzegovina</t>
  </si>
  <si>
    <t>Bulgaria</t>
  </si>
  <si>
    <t>Croazia</t>
  </si>
  <si>
    <t>Islanda</t>
  </si>
  <si>
    <t>Moldova</t>
  </si>
  <si>
    <t>Monaco</t>
  </si>
  <si>
    <t>Norvegia</t>
  </si>
  <si>
    <t>Romania</t>
  </si>
  <si>
    <t>San Marino</t>
  </si>
  <si>
    <t>Santa Sede</t>
  </si>
  <si>
    <t>Svizzera</t>
  </si>
  <si>
    <t>Turchia</t>
  </si>
  <si>
    <t>Ucraina</t>
  </si>
  <si>
    <t>Tot. Altri paesi europei</t>
  </si>
  <si>
    <t>Algeria</t>
  </si>
  <si>
    <t>Angola</t>
  </si>
  <si>
    <t>Botswana</t>
  </si>
  <si>
    <t>Burundi</t>
  </si>
  <si>
    <t>Capo Verde</t>
  </si>
  <si>
    <t>Ciad</t>
  </si>
  <si>
    <t>Comore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</si>
  <si>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</si>
  <si>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</si>
  <si>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</si>
  <si>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</si>
  <si>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</si>
  <si>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</si>
  <si>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</si>
  <si>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</si>
  <si>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</si>
  <si>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</si>
  <si>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</si>
  <si>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Lesotho</t>
  </si>
  <si>
    <t>Liberia</t>
  </si>
  <si>
    <t>Libia</t>
  </si>
  <si>
    <t>Madagascar</t>
  </si>
  <si>
    <t>Malawi</t>
  </si>
  <si>
    <t>Marocco</t>
  </si>
  <si>
    <t>Mauritania</t>
  </si>
  <si>
    <t>Mozambico</t>
  </si>
  <si>
    <t>Namibia</t>
  </si>
  <si>
    <t>Niger</t>
  </si>
  <si>
    <t>Nigeria</t>
  </si>
  <si>
    <t>Ruanda</t>
  </si>
  <si>
    <t>Sao Tomé e Principe</t>
  </si>
  <si>
    <t>Senegal</t>
  </si>
  <si>
    <t>Sierra Leone</t>
  </si>
  <si>
    <t>Somalia</t>
  </si>
  <si>
    <t>Sud Africa</t>
  </si>
  <si>
    <t>Sudan</t>
  </si>
  <si>
    <t>Swaziland</t>
  </si>
  <si>
    <t>Tanzania</t>
  </si>
  <si>
    <t>Togo</t>
  </si>
  <si>
    <t>Tunisia</t>
  </si>
  <si>
    <t>Uganda</t>
  </si>
  <si>
    <t>Zambia</t>
  </si>
  <si>
    <t>Totale Africa</t>
  </si>
  <si>
    <t>Antigua e Barbuda</t>
  </si>
  <si>
    <t xml:space="preserve">Argentina 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</si>
  <si>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</si>
  <si>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</si>
  <si>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</si>
  <si>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</si>
  <si>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</si>
  <si>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</si>
  <si>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</si>
  <si>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</si>
  <si>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</si>
  <si>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</si>
  <si>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 xml:space="preserve">El Salvador 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</si>
  <si>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</si>
  <si>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</si>
  <si>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</si>
  <si>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</si>
  <si>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</si>
  <si>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</si>
  <si>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</si>
  <si>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</si>
  <si>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</si>
  <si>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</si>
  <si>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</si>
  <si>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</si>
  <si>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</si>
  <si>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Stati Uniti d'America</t>
  </si>
  <si>
    <t>Suriname</t>
  </si>
  <si>
    <t>Trinidad e Tobago</t>
  </si>
  <si>
    <t>Uruguay</t>
  </si>
  <si>
    <t>Venezuela</t>
  </si>
  <si>
    <t>Totale America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</si>
  <si>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</si>
  <si>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</si>
  <si>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</si>
  <si>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</si>
  <si>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</si>
  <si>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</si>
  <si>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</si>
  <si>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</si>
  <si>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</si>
  <si>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</si>
  <si>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</si>
  <si>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</si>
  <si>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</si>
  <si>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</si>
  <si>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</si>
  <si>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</si>
  <si>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Iraq</t>
  </si>
  <si>
    <t>Israele</t>
  </si>
  <si>
    <t>Kirghizistan</t>
  </si>
  <si>
    <t>Laos</t>
  </si>
  <si>
    <t>Libano</t>
  </si>
  <si>
    <t>Malaysia</t>
  </si>
  <si>
    <t>Maldive</t>
  </si>
  <si>
    <t>Mongolia</t>
  </si>
  <si>
    <t>Nepal</t>
  </si>
  <si>
    <t>Oman</t>
  </si>
  <si>
    <t>Pakistan</t>
  </si>
  <si>
    <t>Singapore</t>
  </si>
  <si>
    <t>Siria</t>
  </si>
  <si>
    <t>Tagikistan</t>
  </si>
  <si>
    <t>Thailandia</t>
  </si>
  <si>
    <t>Timor Orientale</t>
  </si>
  <si>
    <t>Turkmenistan</t>
  </si>
  <si>
    <t>Uzbekistan</t>
  </si>
  <si>
    <t>Vietnam</t>
  </si>
  <si>
    <t>Yemen</t>
  </si>
  <si>
    <t>Totale Asia</t>
  </si>
  <si>
    <t>Figi</t>
  </si>
  <si>
    <t>Kiribati</t>
  </si>
  <si>
    <t>Nauru</t>
  </si>
  <si>
    <t>Nuova Zelanda</t>
  </si>
  <si>
    <t>Palau</t>
  </si>
  <si>
    <t>Papua Nuova Guinea</t>
  </si>
  <si>
    <t>Samoa</t>
  </si>
  <si>
    <t>Tonga</t>
  </si>
  <si>
    <t>Tuvalu</t>
  </si>
  <si>
    <t>Vanuatu</t>
  </si>
  <si>
    <t>Totale Oceania</t>
  </si>
  <si>
    <t>Apolide</t>
  </si>
  <si>
    <t>Codice Comune</t>
  </si>
  <si>
    <t>anno nascita</t>
  </si>
  <si>
    <t>età</t>
  </si>
  <si>
    <t>maschi</t>
  </si>
  <si>
    <t>femmine</t>
  </si>
  <si>
    <t>Codice Comune:</t>
  </si>
  <si>
    <t xml:space="preserve">Comune: </t>
  </si>
  <si>
    <t xml:space="preserve">Codice Comune: </t>
  </si>
  <si>
    <t>Iscrizioni/cancellazioni</t>
  </si>
  <si>
    <t>Iscritti</t>
  </si>
  <si>
    <t>Cancellati</t>
  </si>
  <si>
    <t>2.1 per nascita</t>
  </si>
  <si>
    <t>2.3 trasferiti  dall'estero</t>
  </si>
  <si>
    <t>2.4 Verifiche post censuarie</t>
  </si>
  <si>
    <t>2.5 non altrove classifcabili</t>
  </si>
  <si>
    <t>3.3 per trasferimento all'estero</t>
  </si>
  <si>
    <t>3.4 per acquisizione cittadinanza italiana</t>
  </si>
  <si>
    <t>3.5 per irreperibilità</t>
  </si>
  <si>
    <t>3.6 Verifiche post-censuarie</t>
  </si>
  <si>
    <t xml:space="preserve">3.7 non altrove classificabili </t>
  </si>
  <si>
    <t>Regno Unito</t>
  </si>
  <si>
    <t>Montenegro</t>
  </si>
  <si>
    <t>3.1 per morte</t>
  </si>
  <si>
    <t>5.1 Totale popolazione straniera</t>
  </si>
  <si>
    <t>MF</t>
  </si>
  <si>
    <t>Seychelles</t>
  </si>
  <si>
    <t>2.2 trasferiti da altri Comuni italiani</t>
  </si>
  <si>
    <t>Camerun</t>
  </si>
  <si>
    <t>3.2 per trasferimento ad altri Comuni italiani</t>
  </si>
  <si>
    <t>Liechtenstein</t>
  </si>
  <si>
    <t>Ecuador</t>
  </si>
  <si>
    <t>eventuali note</t>
  </si>
  <si>
    <t>Mali</t>
  </si>
  <si>
    <t>Australia</t>
  </si>
  <si>
    <t>Macedonia, ex Rep. Jugoslava</t>
  </si>
  <si>
    <t>Russa, Federazione</t>
  </si>
  <si>
    <t>Cinese, Rep. Popolare</t>
  </si>
  <si>
    <t>Taiwan (ex Formosa)</t>
  </si>
  <si>
    <t>Salomone, Isole</t>
  </si>
  <si>
    <t>Congo</t>
  </si>
  <si>
    <t>Ceca, Rep.</t>
  </si>
  <si>
    <t>Slovacchia</t>
  </si>
  <si>
    <t>Kosovo</t>
  </si>
  <si>
    <t>Serbia</t>
  </si>
  <si>
    <t>Benin</t>
  </si>
  <si>
    <t>Burkina Faso</t>
  </si>
  <si>
    <t>Centrafricana, Rep.</t>
  </si>
  <si>
    <t>Congo, Rep. Dem.</t>
  </si>
  <si>
    <t>Kenya</t>
  </si>
  <si>
    <t>Mauritius</t>
  </si>
  <si>
    <t>Zimbabwe</t>
  </si>
  <si>
    <t>Bahamas</t>
  </si>
  <si>
    <t>Dominicana, Rep.</t>
  </si>
  <si>
    <t>Saint Vincent e Grenadine</t>
  </si>
  <si>
    <t>Corea del Sud</t>
  </si>
  <si>
    <t xml:space="preserve">Corea del Nord </t>
  </si>
  <si>
    <t>Iran</t>
  </si>
  <si>
    <t>Kuwait</t>
  </si>
  <si>
    <t>Myanmar</t>
  </si>
  <si>
    <t>Qatar</t>
  </si>
  <si>
    <t>Sri Lanka</t>
  </si>
  <si>
    <t>Territori Autonomia Palestinese</t>
  </si>
  <si>
    <t>Marshall, Isole</t>
  </si>
  <si>
    <t>Micronesia, Stati federati</t>
  </si>
  <si>
    <t>Kazakhstan</t>
  </si>
  <si>
    <t>Totale iscritti (2.1+2.2+2.3+2.4+2.5)</t>
  </si>
  <si>
    <t>Totale cancellati (3.1+3.2+3.3+3.4+3.5+3.6+3.7)</t>
  </si>
  <si>
    <t>5.2 di cui stranieri  minorenni (nati dopo il 31/12/1993)</t>
  </si>
  <si>
    <t>Si ricorda che i totali di questo modello devono corrispondere a quelli indicati al punto 5.1 del modello P3 davanti Secondo Periodo</t>
  </si>
  <si>
    <t>Popolazione straniera residente al 01.01.11</t>
  </si>
  <si>
    <t>4 Popolazione straniera residente al 31.12.11</t>
  </si>
  <si>
    <t>5 Situazione anagrafica al 31 dicembre 2011</t>
  </si>
  <si>
    <t>5.3 Stranieri nati in Italia (a partire dal 2011)</t>
  </si>
  <si>
    <t>Come da popolazione straniera residente al 31.12.2011 
per anno di nascita e sesso Modello secondo Periodo</t>
  </si>
  <si>
    <r>
      <t xml:space="preserve">5.4 N. </t>
    </r>
    <r>
      <rPr>
        <b/>
        <sz val="9"/>
        <rFont val="Arial"/>
        <family val="2"/>
      </rPr>
      <t>famiglie</t>
    </r>
    <r>
      <rPr>
        <sz val="9"/>
        <rFont val="Arial"/>
        <family val="2"/>
      </rPr>
      <t xml:space="preserve"> con almeno 1 straniero</t>
    </r>
  </si>
  <si>
    <r>
      <t xml:space="preserve">5.5 di cui </t>
    </r>
    <r>
      <rPr>
        <b/>
        <sz val="9"/>
        <rFont val="Arial"/>
        <family val="2"/>
      </rPr>
      <t>famiglie</t>
    </r>
    <r>
      <rPr>
        <sz val="9"/>
        <rFont val="Arial"/>
        <family val="2"/>
      </rPr>
      <t xml:space="preserve"> con intestatario straniero</t>
    </r>
  </si>
  <si>
    <t>Come da modello ISTAT P3 Movimento e calcolo della popolazione straniera residente anno 2011</t>
  </si>
  <si>
    <t>Come da retro Modello P3 Cittadini stranieri iscritti alla anagrafe al 31/12/2011 per cittadinanza e sesso</t>
  </si>
  <si>
    <t xml:space="preserve">attenzione: utilizzare il Primo modello sino all'8 ottobre  </t>
  </si>
  <si>
    <t>Attenzione il totale popolazione (residenti al primo gennaio+iscritti-cancellati) deve coincidere con il Secondo Modello ISTAT</t>
  </si>
  <si>
    <t>DESIO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</si>
</sst>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8" fillId="24" borderId="0" xfId="0" applyFont="1" applyFill="1" applyAlignment="1" applyProtection="1">
      <alignment/>
      <protection/>
    </xf>
    <xf numFmtId="3" fontId="8" fillId="24" borderId="18" xfId="0" applyNumberFormat="1" applyFont="1" applyFill="1" applyBorder="1" applyAlignment="1" applyProtection="1">
      <alignment horizontal="center"/>
      <protection locked="0"/>
    </xf>
    <xf numFmtId="3" fontId="6" fillId="24" borderId="0" xfId="0" applyNumberFormat="1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wrapText="1"/>
      <protection/>
    </xf>
    <xf numFmtId="3" fontId="8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 hidden="1"/>
    </xf>
    <xf numFmtId="3" fontId="8" fillId="0" borderId="1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3" fontId="8" fillId="0" borderId="20" xfId="0" applyNumberFormat="1" applyFont="1" applyBorder="1" applyAlignment="1" applyProtection="1">
      <alignment horizontal="center"/>
      <protection locked="0"/>
    </xf>
    <xf numFmtId="3" fontId="8" fillId="0" borderId="21" xfId="0" applyNumberFormat="1" applyFont="1" applyBorder="1" applyAlignment="1" applyProtection="1">
      <alignment horizontal="center"/>
      <protection locked="0"/>
    </xf>
    <xf numFmtId="3" fontId="8" fillId="0" borderId="2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37.421875" style="39" customWidth="1"/>
    <col min="2" max="2" width="12.140625" style="38" customWidth="1"/>
    <col min="3" max="3" width="13.28125" style="38" customWidth="1"/>
    <col min="4" max="4" width="12.8515625" style="38" customWidth="1"/>
    <col min="5" max="5" width="21.140625" style="38" customWidth="1"/>
    <col min="6" max="16384" width="9.140625" style="39" customWidth="1"/>
  </cols>
  <sheetData>
    <row r="1" spans="1:4" ht="12">
      <c r="A1" s="61" t="s">
        <v>244</v>
      </c>
      <c r="B1" s="61"/>
      <c r="C1" s="61"/>
      <c r="D1" s="61"/>
    </row>
    <row r="2" spans="1:4" ht="12">
      <c r="A2" s="61"/>
      <c r="B2" s="61"/>
      <c r="C2" s="61"/>
      <c r="D2" s="61"/>
    </row>
    <row r="3" spans="1:4" ht="12">
      <c r="A3" s="40"/>
      <c r="B3" s="40"/>
      <c r="C3" s="40"/>
      <c r="D3" s="40"/>
    </row>
    <row r="4" spans="1:3" ht="12">
      <c r="A4" s="41" t="s">
        <v>0</v>
      </c>
      <c r="B4" s="66" t="s">
        <v>248</v>
      </c>
      <c r="C4" s="66"/>
    </row>
    <row r="5" spans="1:3" ht="12">
      <c r="A5" s="41" t="s">
        <v>173</v>
      </c>
      <c r="B5" s="66">
        <v>108023</v>
      </c>
      <c r="C5" s="66"/>
    </row>
    <row r="7" spans="2:4" ht="12">
      <c r="B7" s="38" t="s">
        <v>2</v>
      </c>
      <c r="C7" s="38" t="s">
        <v>3</v>
      </c>
      <c r="D7" s="38" t="s">
        <v>192</v>
      </c>
    </row>
    <row r="8" spans="1:5" ht="36">
      <c r="A8" s="42" t="s">
        <v>237</v>
      </c>
      <c r="B8" s="43">
        <v>1665</v>
      </c>
      <c r="C8" s="43">
        <v>1579</v>
      </c>
      <c r="D8" s="44">
        <f>SUM(B8:C8)</f>
        <v>3244</v>
      </c>
      <c r="E8" s="45" t="s">
        <v>246</v>
      </c>
    </row>
    <row r="9" ht="12">
      <c r="E9" s="45"/>
    </row>
    <row r="10" spans="2:4" ht="12">
      <c r="B10" s="65" t="s">
        <v>176</v>
      </c>
      <c r="C10" s="65"/>
      <c r="D10" s="65"/>
    </row>
    <row r="11" spans="2:4" ht="12">
      <c r="B11" s="38" t="s">
        <v>2</v>
      </c>
      <c r="C11" s="38" t="s">
        <v>3</v>
      </c>
      <c r="D11" s="38" t="s">
        <v>192</v>
      </c>
    </row>
    <row r="12" spans="1:3" ht="12">
      <c r="A12" s="41" t="s">
        <v>177</v>
      </c>
      <c r="B12" s="46"/>
      <c r="C12" s="46"/>
    </row>
    <row r="13" spans="1:4" ht="12">
      <c r="A13" s="41" t="s">
        <v>179</v>
      </c>
      <c r="B13" s="47">
        <v>37</v>
      </c>
      <c r="C13" s="47">
        <v>31</v>
      </c>
      <c r="D13" s="48">
        <f aca="true" t="shared" si="0" ref="D13:D18">SUM(B13:C13)</f>
        <v>68</v>
      </c>
    </row>
    <row r="14" spans="1:4" ht="12">
      <c r="A14" s="41" t="s">
        <v>194</v>
      </c>
      <c r="B14" s="47">
        <v>109</v>
      </c>
      <c r="C14" s="47">
        <v>108</v>
      </c>
      <c r="D14" s="48">
        <f t="shared" si="0"/>
        <v>217</v>
      </c>
    </row>
    <row r="15" spans="1:7" ht="12">
      <c r="A15" s="41" t="s">
        <v>180</v>
      </c>
      <c r="B15" s="47">
        <v>131</v>
      </c>
      <c r="C15" s="47">
        <v>134</v>
      </c>
      <c r="D15" s="48">
        <f t="shared" si="0"/>
        <v>265</v>
      </c>
      <c r="G15" s="49"/>
    </row>
    <row r="16" spans="1:4" ht="12">
      <c r="A16" s="41" t="s">
        <v>181</v>
      </c>
      <c r="B16" s="47"/>
      <c r="C16" s="47"/>
      <c r="D16" s="48">
        <f>SUM(B16:C16)</f>
        <v>0</v>
      </c>
    </row>
    <row r="17" spans="1:4" ht="12">
      <c r="A17" s="41" t="s">
        <v>182</v>
      </c>
      <c r="B17" s="47">
        <v>7</v>
      </c>
      <c r="C17" s="47">
        <v>5</v>
      </c>
      <c r="D17" s="48">
        <f t="shared" si="0"/>
        <v>12</v>
      </c>
    </row>
    <row r="18" spans="1:5" ht="12">
      <c r="A18" s="21" t="s">
        <v>233</v>
      </c>
      <c r="B18" s="47">
        <v>284</v>
      </c>
      <c r="C18" s="47">
        <v>278</v>
      </c>
      <c r="D18" s="50">
        <f t="shared" si="0"/>
        <v>562</v>
      </c>
      <c r="E18" s="51" t="str">
        <f>IF((D13+D14+D15+D16+D17)=(B18+C18),"ok","errore per favore verificare")</f>
        <v>ok</v>
      </c>
    </row>
    <row r="19" spans="1:3" ht="12">
      <c r="A19" s="41" t="s">
        <v>178</v>
      </c>
      <c r="B19" s="46"/>
      <c r="C19" s="46"/>
    </row>
    <row r="20" spans="1:4" ht="12">
      <c r="A20" s="41" t="s">
        <v>190</v>
      </c>
      <c r="B20" s="47">
        <v>1</v>
      </c>
      <c r="C20" s="47">
        <v>0</v>
      </c>
      <c r="D20" s="48">
        <f aca="true" t="shared" si="1" ref="D20:D27">SUM(B20:C20)</f>
        <v>1</v>
      </c>
    </row>
    <row r="21" spans="1:4" ht="12">
      <c r="A21" s="41" t="s">
        <v>196</v>
      </c>
      <c r="B21" s="47">
        <v>86</v>
      </c>
      <c r="C21" s="47">
        <v>123</v>
      </c>
      <c r="D21" s="48">
        <f t="shared" si="1"/>
        <v>209</v>
      </c>
    </row>
    <row r="22" spans="1:4" ht="12">
      <c r="A22" s="41" t="s">
        <v>183</v>
      </c>
      <c r="B22" s="47">
        <v>5</v>
      </c>
      <c r="C22" s="47">
        <v>2</v>
      </c>
      <c r="D22" s="48">
        <f t="shared" si="1"/>
        <v>7</v>
      </c>
    </row>
    <row r="23" spans="1:4" ht="12">
      <c r="A23" s="41" t="s">
        <v>184</v>
      </c>
      <c r="B23" s="47">
        <v>7</v>
      </c>
      <c r="C23" s="47">
        <v>8</v>
      </c>
      <c r="D23" s="48">
        <f t="shared" si="1"/>
        <v>15</v>
      </c>
    </row>
    <row r="24" spans="1:4" ht="12">
      <c r="A24" s="41" t="s">
        <v>185</v>
      </c>
      <c r="B24" s="47">
        <v>40</v>
      </c>
      <c r="C24" s="47">
        <v>19</v>
      </c>
      <c r="D24" s="48">
        <f t="shared" si="1"/>
        <v>59</v>
      </c>
    </row>
    <row r="25" spans="1:4" ht="12">
      <c r="A25" s="41" t="s">
        <v>186</v>
      </c>
      <c r="B25" s="47"/>
      <c r="C25" s="47"/>
      <c r="D25" s="48">
        <f t="shared" si="1"/>
        <v>0</v>
      </c>
    </row>
    <row r="26" spans="1:4" ht="12">
      <c r="A26" s="41" t="s">
        <v>187</v>
      </c>
      <c r="B26" s="47"/>
      <c r="C26" s="47"/>
      <c r="D26" s="48">
        <f t="shared" si="1"/>
        <v>0</v>
      </c>
    </row>
    <row r="27" spans="1:5" ht="12">
      <c r="A27" s="21" t="s">
        <v>234</v>
      </c>
      <c r="B27" s="47">
        <v>139</v>
      </c>
      <c r="C27" s="47">
        <v>152</v>
      </c>
      <c r="D27" s="50">
        <f t="shared" si="1"/>
        <v>291</v>
      </c>
      <c r="E27" s="51" t="str">
        <f>IF((D20+D21+D22+D23+D24+D25+D26)=(B27+C27),"ok","errore per favore verificare")</f>
        <v>ok</v>
      </c>
    </row>
    <row r="29" spans="1:7" ht="27.75" customHeight="1" thickBot="1">
      <c r="A29" s="52" t="s">
        <v>238</v>
      </c>
      <c r="B29" s="57">
        <v>1810</v>
      </c>
      <c r="C29" s="57">
        <v>1705</v>
      </c>
      <c r="D29" s="50">
        <f>B29+C29</f>
        <v>3515</v>
      </c>
      <c r="E29" s="60" t="str">
        <f>IF(D8+D18-D27=D29,"ok","attenzione: verificare con il Secondo modello ISTAT")</f>
        <v>ok</v>
      </c>
      <c r="F29" s="53"/>
      <c r="G29" s="53"/>
    </row>
    <row r="30" spans="1:5" ht="21" customHeight="1">
      <c r="A30" s="67" t="s">
        <v>247</v>
      </c>
      <c r="B30" s="68"/>
      <c r="C30" s="68"/>
      <c r="D30" s="69"/>
      <c r="E30" s="59"/>
    </row>
    <row r="31" spans="1:4" ht="12.75" thickBot="1">
      <c r="A31" s="70"/>
      <c r="B31" s="71"/>
      <c r="C31" s="71"/>
      <c r="D31" s="72"/>
    </row>
    <row r="32" spans="1:4" ht="12">
      <c r="A32" s="54" t="s">
        <v>239</v>
      </c>
      <c r="B32" s="46"/>
      <c r="C32" s="46"/>
      <c r="D32" s="46"/>
    </row>
    <row r="33" spans="2:4" ht="12">
      <c r="B33" s="38" t="s">
        <v>2</v>
      </c>
      <c r="C33" s="38" t="s">
        <v>3</v>
      </c>
      <c r="D33" s="38" t="s">
        <v>192</v>
      </c>
    </row>
    <row r="34" spans="1:5" ht="12">
      <c r="A34" s="41" t="s">
        <v>191</v>
      </c>
      <c r="B34" s="55">
        <f>B29</f>
        <v>1810</v>
      </c>
      <c r="C34" s="55">
        <f>C29</f>
        <v>1705</v>
      </c>
      <c r="D34" s="55">
        <f>SUM(B34:C34)</f>
        <v>3515</v>
      </c>
      <c r="E34" s="51" t="str">
        <f>IF(D34=D29,"ok","errore per favore verificare")</f>
        <v>ok</v>
      </c>
    </row>
    <row r="35" spans="1:4" ht="12">
      <c r="A35" s="58" t="s">
        <v>235</v>
      </c>
      <c r="B35" s="47">
        <v>469</v>
      </c>
      <c r="C35" s="47">
        <v>374</v>
      </c>
      <c r="D35" s="56">
        <f>SUM(B35:C35)</f>
        <v>843</v>
      </c>
    </row>
    <row r="36" spans="1:4" ht="12">
      <c r="A36" s="41" t="s">
        <v>240</v>
      </c>
      <c r="B36" s="57">
        <v>274</v>
      </c>
      <c r="C36" s="47">
        <v>229</v>
      </c>
      <c r="D36" s="56">
        <f>SUM(B36:C36)</f>
        <v>503</v>
      </c>
    </row>
    <row r="37" spans="1:4" ht="12">
      <c r="A37" s="41" t="s">
        <v>242</v>
      </c>
      <c r="B37" s="62">
        <v>1468</v>
      </c>
      <c r="C37" s="63"/>
      <c r="D37" s="64"/>
    </row>
    <row r="38" spans="1:4" ht="12">
      <c r="A38" s="41" t="s">
        <v>243</v>
      </c>
      <c r="B38" s="62">
        <v>1198</v>
      </c>
      <c r="C38" s="63"/>
      <c r="D38" s="64"/>
    </row>
  </sheetData>
  <sheetProtection password="FB90" sheet="1" objects="1" scenarios="1" selectLockedCells="1"/>
  <protectedRanges>
    <protectedRange sqref="A4:A5" name="Intervallo2"/>
  </protectedRanges>
  <mergeCells count="7">
    <mergeCell ref="A1:D2"/>
    <mergeCell ref="B37:D37"/>
    <mergeCell ref="B38:D38"/>
    <mergeCell ref="B10:D10"/>
    <mergeCell ref="B4:C4"/>
    <mergeCell ref="B5:C5"/>
    <mergeCell ref="A30:D31"/>
  </mergeCells>
  <printOptions/>
  <pageMargins left="0.1968503937007874" right="0.1968503937007874" top="0.984251968503937" bottom="0.3937007874015748" header="0" footer="0"/>
  <pageSetup horizontalDpi="1200" verticalDpi="1200" orientation="portrait" paperSize="9" r:id="rId1"/>
  <ignoredErrors>
    <ignoredError sqref="D34:D36 B34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18"/>
  <sheetViews>
    <sheetView tabSelected="1" zoomScalePageLayoutView="0" workbookViewId="0" topLeftCell="A34">
      <selection activeCell="D42" sqref="D42"/>
    </sheetView>
  </sheetViews>
  <sheetFormatPr defaultColWidth="9.140625" defaultRowHeight="12.75"/>
  <cols>
    <col min="1" max="1" width="19.00390625" style="12" customWidth="1"/>
    <col min="2" max="2" width="11.00390625" style="12" customWidth="1"/>
    <col min="3" max="3" width="10.8515625" style="12" customWidth="1"/>
    <col min="4" max="4" width="12.57421875" style="12" customWidth="1"/>
    <col min="5" max="5" width="14.28125" style="12" customWidth="1"/>
    <col min="6" max="6" width="6.421875" style="12" customWidth="1"/>
    <col min="7" max="7" width="29.421875" style="17" customWidth="1"/>
    <col min="8" max="16384" width="9.140625" style="12" customWidth="1"/>
  </cols>
  <sheetData>
    <row r="1" spans="1:6" ht="15" customHeight="1">
      <c r="A1" s="77" t="s">
        <v>245</v>
      </c>
      <c r="B1" s="77"/>
      <c r="C1" s="77"/>
      <c r="D1" s="77"/>
      <c r="E1" s="77"/>
      <c r="F1" s="77"/>
    </row>
    <row r="2" spans="1:6" ht="15" customHeight="1">
      <c r="A2" s="77"/>
      <c r="B2" s="77"/>
      <c r="C2" s="77"/>
      <c r="D2" s="77"/>
      <c r="E2" s="77"/>
      <c r="F2" s="77"/>
    </row>
    <row r="3" spans="1:6" ht="12.75">
      <c r="A3" s="73" t="s">
        <v>236</v>
      </c>
      <c r="B3" s="73"/>
      <c r="C3" s="73"/>
      <c r="D3" s="73"/>
      <c r="E3" s="73"/>
      <c r="F3" s="73"/>
    </row>
    <row r="4" spans="1:6" ht="12.75">
      <c r="A4" s="73"/>
      <c r="B4" s="73"/>
      <c r="C4" s="73"/>
      <c r="D4" s="73"/>
      <c r="E4" s="73"/>
      <c r="F4" s="73"/>
    </row>
    <row r="5" spans="1:6" ht="12.75">
      <c r="A5" s="14" t="s">
        <v>174</v>
      </c>
      <c r="B5" s="74"/>
      <c r="C5" s="75"/>
      <c r="D5" s="75"/>
      <c r="E5" s="75"/>
      <c r="F5" s="76"/>
    </row>
    <row r="6" spans="1:3" ht="12.75">
      <c r="A6" s="14" t="s">
        <v>175</v>
      </c>
      <c r="B6" s="74"/>
      <c r="C6" s="76"/>
    </row>
    <row r="8" spans="1:5" ht="24.75" customHeight="1">
      <c r="A8" s="29"/>
      <c r="B8" s="30" t="s">
        <v>1</v>
      </c>
      <c r="C8" s="31" t="s">
        <v>2</v>
      </c>
      <c r="D8" s="31" t="s">
        <v>3</v>
      </c>
      <c r="E8" s="31" t="s">
        <v>192</v>
      </c>
    </row>
    <row r="9" spans="1:5" ht="12.75">
      <c r="A9" s="1" t="s">
        <v>5</v>
      </c>
      <c r="B9" s="16">
        <v>203</v>
      </c>
      <c r="C9" s="19"/>
      <c r="D9" s="19"/>
      <c r="E9" s="23">
        <f>C9+D9</f>
        <v>0</v>
      </c>
    </row>
    <row r="10" spans="1:5" ht="12.75">
      <c r="A10" s="1" t="s">
        <v>6</v>
      </c>
      <c r="B10" s="16">
        <v>206</v>
      </c>
      <c r="C10" s="19"/>
      <c r="D10" s="19">
        <v>1</v>
      </c>
      <c r="E10" s="23">
        <f aca="true" t="shared" si="0" ref="E10:E34">C10+D10</f>
        <v>1</v>
      </c>
    </row>
    <row r="11" spans="1:5" ht="12.75">
      <c r="A11" s="1" t="s">
        <v>31</v>
      </c>
      <c r="B11" s="16">
        <v>209</v>
      </c>
      <c r="C11" s="19">
        <v>15</v>
      </c>
      <c r="D11" s="19">
        <v>20</v>
      </c>
      <c r="E11" s="23">
        <f t="shared" si="0"/>
        <v>35</v>
      </c>
    </row>
    <row r="12" spans="1:5" ht="12.75">
      <c r="A12" s="1" t="s">
        <v>208</v>
      </c>
      <c r="B12" s="16">
        <v>257</v>
      </c>
      <c r="C12" s="19">
        <v>1</v>
      </c>
      <c r="D12" s="19">
        <v>4</v>
      </c>
      <c r="E12" s="23">
        <f t="shared" si="0"/>
        <v>5</v>
      </c>
    </row>
    <row r="13" spans="1:5" ht="12.75">
      <c r="A13" s="1" t="s">
        <v>7</v>
      </c>
      <c r="B13" s="16">
        <v>315</v>
      </c>
      <c r="C13" s="19"/>
      <c r="D13" s="19"/>
      <c r="E13" s="23">
        <f t="shared" si="0"/>
        <v>0</v>
      </c>
    </row>
    <row r="14" spans="1:5" ht="12.75">
      <c r="A14" s="1" t="s">
        <v>8</v>
      </c>
      <c r="B14" s="16">
        <v>212</v>
      </c>
      <c r="C14" s="19">
        <v>1</v>
      </c>
      <c r="D14" s="19"/>
      <c r="E14" s="23">
        <f t="shared" si="0"/>
        <v>1</v>
      </c>
    </row>
    <row r="15" spans="1:5" ht="12.75">
      <c r="A15" s="1" t="s">
        <v>9</v>
      </c>
      <c r="B15" s="16">
        <v>247</v>
      </c>
      <c r="C15" s="19"/>
      <c r="D15" s="19">
        <v>1</v>
      </c>
      <c r="E15" s="23">
        <f t="shared" si="0"/>
        <v>1</v>
      </c>
    </row>
    <row r="16" spans="1:5" ht="12.75">
      <c r="A16" s="1" t="s">
        <v>10</v>
      </c>
      <c r="B16" s="16">
        <v>214</v>
      </c>
      <c r="C16" s="19"/>
      <c r="D16" s="19"/>
      <c r="E16" s="23">
        <f t="shared" si="0"/>
        <v>0</v>
      </c>
    </row>
    <row r="17" spans="1:5" ht="12.75">
      <c r="A17" s="1" t="s">
        <v>11</v>
      </c>
      <c r="B17" s="16">
        <v>215</v>
      </c>
      <c r="C17" s="19">
        <v>2</v>
      </c>
      <c r="D17" s="19">
        <v>8</v>
      </c>
      <c r="E17" s="23">
        <f t="shared" si="0"/>
        <v>10</v>
      </c>
    </row>
    <row r="18" spans="1:5" ht="12.75">
      <c r="A18" s="1" t="s">
        <v>12</v>
      </c>
      <c r="B18" s="16">
        <v>216</v>
      </c>
      <c r="C18" s="19">
        <v>4</v>
      </c>
      <c r="D18" s="19">
        <v>3</v>
      </c>
      <c r="E18" s="23">
        <f t="shared" si="0"/>
        <v>7</v>
      </c>
    </row>
    <row r="19" spans="1:5" ht="12.75">
      <c r="A19" s="1" t="s">
        <v>13</v>
      </c>
      <c r="B19" s="16">
        <v>220</v>
      </c>
      <c r="C19" s="19"/>
      <c r="D19" s="19">
        <v>1</v>
      </c>
      <c r="E19" s="23">
        <f t="shared" si="0"/>
        <v>1</v>
      </c>
    </row>
    <row r="20" spans="1:5" ht="12.75">
      <c r="A20" s="1" t="s">
        <v>14</v>
      </c>
      <c r="B20" s="16">
        <v>221</v>
      </c>
      <c r="C20" s="19"/>
      <c r="D20" s="19">
        <v>3</v>
      </c>
      <c r="E20" s="23">
        <f t="shared" si="0"/>
        <v>3</v>
      </c>
    </row>
    <row r="21" spans="1:5" ht="12.75">
      <c r="A21" s="1" t="s">
        <v>15</v>
      </c>
      <c r="B21" s="16">
        <v>248</v>
      </c>
      <c r="C21" s="19"/>
      <c r="D21" s="19">
        <v>2</v>
      </c>
      <c r="E21" s="23">
        <f t="shared" si="0"/>
        <v>2</v>
      </c>
    </row>
    <row r="22" spans="1:5" ht="12.75">
      <c r="A22" s="1" t="s">
        <v>16</v>
      </c>
      <c r="B22" s="16">
        <v>249</v>
      </c>
      <c r="C22" s="19"/>
      <c r="D22" s="19">
        <v>2</v>
      </c>
      <c r="E22" s="23">
        <f t="shared" si="0"/>
        <v>2</v>
      </c>
    </row>
    <row r="23" spans="1:5" ht="12.75">
      <c r="A23" s="1" t="s">
        <v>17</v>
      </c>
      <c r="B23" s="16">
        <v>226</v>
      </c>
      <c r="C23" s="19"/>
      <c r="D23" s="19"/>
      <c r="E23" s="23">
        <f t="shared" si="0"/>
        <v>0</v>
      </c>
    </row>
    <row r="24" spans="1:5" ht="12.75">
      <c r="A24" s="1" t="s">
        <v>18</v>
      </c>
      <c r="B24" s="16">
        <v>227</v>
      </c>
      <c r="C24" s="19"/>
      <c r="D24" s="19"/>
      <c r="E24" s="23">
        <f t="shared" si="0"/>
        <v>0</v>
      </c>
    </row>
    <row r="25" spans="1:5" ht="12.75">
      <c r="A25" s="1" t="s">
        <v>19</v>
      </c>
      <c r="B25" s="16">
        <v>232</v>
      </c>
      <c r="C25" s="19">
        <v>2</v>
      </c>
      <c r="D25" s="19"/>
      <c r="E25" s="23">
        <f t="shared" si="0"/>
        <v>2</v>
      </c>
    </row>
    <row r="26" spans="1:5" ht="12.75">
      <c r="A26" s="1" t="s">
        <v>20</v>
      </c>
      <c r="B26" s="16">
        <v>233</v>
      </c>
      <c r="C26" s="19">
        <v>8</v>
      </c>
      <c r="D26" s="19">
        <v>30</v>
      </c>
      <c r="E26" s="23">
        <f t="shared" si="0"/>
        <v>38</v>
      </c>
    </row>
    <row r="27" spans="1:5" ht="12.75">
      <c r="A27" s="1" t="s">
        <v>21</v>
      </c>
      <c r="B27" s="16">
        <v>234</v>
      </c>
      <c r="C27" s="19"/>
      <c r="D27" s="19">
        <v>2</v>
      </c>
      <c r="E27" s="23">
        <f t="shared" si="0"/>
        <v>2</v>
      </c>
    </row>
    <row r="28" spans="1:5" ht="12.75">
      <c r="A28" s="1" t="s">
        <v>188</v>
      </c>
      <c r="B28" s="16">
        <v>219</v>
      </c>
      <c r="C28" s="19">
        <v>5</v>
      </c>
      <c r="D28" s="19">
        <v>7</v>
      </c>
      <c r="E28" s="23">
        <f t="shared" si="0"/>
        <v>12</v>
      </c>
    </row>
    <row r="29" spans="1:5" ht="12.75">
      <c r="A29" s="1" t="s">
        <v>37</v>
      </c>
      <c r="B29" s="16">
        <v>235</v>
      </c>
      <c r="C29" s="19">
        <v>417</v>
      </c>
      <c r="D29" s="19">
        <v>424</v>
      </c>
      <c r="E29" s="23">
        <f t="shared" si="0"/>
        <v>841</v>
      </c>
    </row>
    <row r="30" spans="1:5" ht="12.75">
      <c r="A30" s="1" t="s">
        <v>209</v>
      </c>
      <c r="B30" s="16">
        <v>255</v>
      </c>
      <c r="C30" s="19"/>
      <c r="D30" s="19"/>
      <c r="E30" s="23">
        <f t="shared" si="0"/>
        <v>0</v>
      </c>
    </row>
    <row r="31" spans="1:5" ht="12.75">
      <c r="A31" s="1" t="s">
        <v>22</v>
      </c>
      <c r="B31" s="16">
        <v>251</v>
      </c>
      <c r="C31" s="19"/>
      <c r="D31" s="19"/>
      <c r="E31" s="23">
        <f>C31+D31</f>
        <v>0</v>
      </c>
    </row>
    <row r="32" spans="1:5" ht="12.75">
      <c r="A32" s="1" t="s">
        <v>23</v>
      </c>
      <c r="B32" s="16">
        <v>239</v>
      </c>
      <c r="C32" s="19">
        <v>6</v>
      </c>
      <c r="D32" s="19">
        <v>15</v>
      </c>
      <c r="E32" s="23">
        <f t="shared" si="0"/>
        <v>21</v>
      </c>
    </row>
    <row r="33" spans="1:5" ht="12.75">
      <c r="A33" s="1" t="s">
        <v>24</v>
      </c>
      <c r="B33" s="16">
        <v>240</v>
      </c>
      <c r="C33" s="19">
        <v>1</v>
      </c>
      <c r="D33" s="19">
        <v>1</v>
      </c>
      <c r="E33" s="23">
        <f t="shared" si="0"/>
        <v>2</v>
      </c>
    </row>
    <row r="34" spans="1:5" ht="12.75">
      <c r="A34" s="1" t="s">
        <v>25</v>
      </c>
      <c r="B34" s="16">
        <v>244</v>
      </c>
      <c r="C34" s="19"/>
      <c r="D34" s="19"/>
      <c r="E34" s="23">
        <f t="shared" si="0"/>
        <v>0</v>
      </c>
    </row>
    <row r="35" spans="1:7" ht="12.75">
      <c r="A35" s="14" t="s">
        <v>26</v>
      </c>
      <c r="B35" s="15"/>
      <c r="C35" s="24">
        <f>SUM(C9:C34)</f>
        <v>462</v>
      </c>
      <c r="D35" s="24">
        <f>SUM(D9:D34)</f>
        <v>524</v>
      </c>
      <c r="E35" s="23">
        <f>SUM(C35:D35)</f>
        <v>986</v>
      </c>
      <c r="G35" s="18" t="str">
        <f>IF((E9+E10+E11+E12+E13+E14+E15+E16+E17+E18+E19+E20+E21+E22+E23+E24+E25+E26+E27+E28+E29+E30+E31+E32+E33+E34)=(C35+D35),"ok","errore per favore verificare")</f>
        <v>ok</v>
      </c>
    </row>
    <row r="36" spans="2:5" ht="12.75">
      <c r="B36" s="15"/>
      <c r="C36" s="27"/>
      <c r="D36" s="27"/>
      <c r="E36" s="27"/>
    </row>
    <row r="37" spans="1:5" ht="12.75">
      <c r="A37" s="1" t="s">
        <v>27</v>
      </c>
      <c r="B37" s="15">
        <v>201</v>
      </c>
      <c r="C37" s="19">
        <v>123</v>
      </c>
      <c r="D37" s="19">
        <v>105</v>
      </c>
      <c r="E37" s="23">
        <f>C37+D37</f>
        <v>228</v>
      </c>
    </row>
    <row r="38" spans="1:5" ht="12.75">
      <c r="A38" s="1" t="s">
        <v>28</v>
      </c>
      <c r="B38" s="15">
        <v>202</v>
      </c>
      <c r="C38" s="19"/>
      <c r="D38" s="19"/>
      <c r="E38" s="23">
        <f aca="true" t="shared" si="1" ref="E38:E56">C38+D38</f>
        <v>0</v>
      </c>
    </row>
    <row r="39" spans="1:5" ht="12.75">
      <c r="A39" s="1" t="s">
        <v>29</v>
      </c>
      <c r="B39" s="15">
        <v>256</v>
      </c>
      <c r="C39" s="19"/>
      <c r="D39" s="19">
        <v>9</v>
      </c>
      <c r="E39" s="23">
        <f t="shared" si="1"/>
        <v>9</v>
      </c>
    </row>
    <row r="40" spans="1:5" ht="12.75">
      <c r="A40" s="1" t="s">
        <v>30</v>
      </c>
      <c r="B40" s="15">
        <v>252</v>
      </c>
      <c r="C40" s="19"/>
      <c r="D40" s="19">
        <v>2</v>
      </c>
      <c r="E40" s="23">
        <f t="shared" si="1"/>
        <v>2</v>
      </c>
    </row>
    <row r="41" spans="1:5" ht="12.75">
      <c r="A41" s="1" t="s">
        <v>32</v>
      </c>
      <c r="B41" s="15">
        <v>250</v>
      </c>
      <c r="C41" s="19">
        <v>4</v>
      </c>
      <c r="D41" s="19">
        <v>4</v>
      </c>
      <c r="E41" s="23">
        <f t="shared" si="1"/>
        <v>8</v>
      </c>
    </row>
    <row r="42" spans="1:5" ht="12.75">
      <c r="A42" s="1" t="s">
        <v>33</v>
      </c>
      <c r="B42" s="15">
        <v>223</v>
      </c>
      <c r="C42" s="19"/>
      <c r="D42" s="19"/>
      <c r="E42" s="23">
        <f t="shared" si="1"/>
        <v>0</v>
      </c>
    </row>
    <row r="43" spans="1:5" ht="12.75">
      <c r="A43" s="1" t="s">
        <v>210</v>
      </c>
      <c r="B43" s="15">
        <v>272</v>
      </c>
      <c r="C43" s="19">
        <v>4</v>
      </c>
      <c r="D43" s="19">
        <v>4</v>
      </c>
      <c r="E43" s="23">
        <f>C43+D43</f>
        <v>8</v>
      </c>
    </row>
    <row r="44" spans="1:5" ht="12.75">
      <c r="A44" s="1" t="s">
        <v>197</v>
      </c>
      <c r="B44" s="15">
        <v>225</v>
      </c>
      <c r="C44" s="19"/>
      <c r="D44" s="19"/>
      <c r="E44" s="23">
        <f t="shared" si="1"/>
        <v>0</v>
      </c>
    </row>
    <row r="45" spans="1:5" ht="12.75">
      <c r="A45" s="26" t="s">
        <v>202</v>
      </c>
      <c r="B45" s="15">
        <v>253</v>
      </c>
      <c r="C45" s="19">
        <v>6</v>
      </c>
      <c r="D45" s="19">
        <v>5</v>
      </c>
      <c r="E45" s="23">
        <f t="shared" si="1"/>
        <v>11</v>
      </c>
    </row>
    <row r="46" spans="1:5" ht="12.75">
      <c r="A46" s="1" t="s">
        <v>34</v>
      </c>
      <c r="B46" s="15">
        <v>254</v>
      </c>
      <c r="C46" s="19">
        <v>36</v>
      </c>
      <c r="D46" s="19">
        <v>59</v>
      </c>
      <c r="E46" s="23">
        <f t="shared" si="1"/>
        <v>95</v>
      </c>
    </row>
    <row r="47" spans="1:5" ht="12.75">
      <c r="A47" s="1" t="s">
        <v>35</v>
      </c>
      <c r="B47" s="15">
        <v>229</v>
      </c>
      <c r="C47" s="19"/>
      <c r="D47" s="19"/>
      <c r="E47" s="23">
        <f t="shared" si="1"/>
        <v>0</v>
      </c>
    </row>
    <row r="48" spans="1:5" ht="12.75">
      <c r="A48" s="1" t="s">
        <v>189</v>
      </c>
      <c r="B48" s="15">
        <v>270</v>
      </c>
      <c r="C48" s="19"/>
      <c r="D48" s="19"/>
      <c r="E48" s="23">
        <f t="shared" si="1"/>
        <v>0</v>
      </c>
    </row>
    <row r="49" spans="1:5" ht="12.75">
      <c r="A49" s="1" t="s">
        <v>36</v>
      </c>
      <c r="B49" s="15">
        <v>231</v>
      </c>
      <c r="C49" s="19">
        <v>1</v>
      </c>
      <c r="D49" s="19"/>
      <c r="E49" s="23">
        <f t="shared" si="1"/>
        <v>1</v>
      </c>
    </row>
    <row r="50" spans="1:5" ht="12.75">
      <c r="A50" s="1" t="s">
        <v>203</v>
      </c>
      <c r="B50" s="15">
        <v>245</v>
      </c>
      <c r="C50" s="19">
        <v>3</v>
      </c>
      <c r="D50" s="19">
        <v>9</v>
      </c>
      <c r="E50" s="23">
        <f t="shared" si="1"/>
        <v>12</v>
      </c>
    </row>
    <row r="51" spans="1:5" ht="12.75">
      <c r="A51" s="1" t="s">
        <v>38</v>
      </c>
      <c r="B51" s="15">
        <v>236</v>
      </c>
      <c r="C51" s="19">
        <v>1</v>
      </c>
      <c r="D51" s="19">
        <v>1</v>
      </c>
      <c r="E51" s="23">
        <f t="shared" si="1"/>
        <v>2</v>
      </c>
    </row>
    <row r="52" spans="1:5" ht="12.75">
      <c r="A52" s="1" t="s">
        <v>39</v>
      </c>
      <c r="B52" s="15">
        <v>246</v>
      </c>
      <c r="C52" s="19"/>
      <c r="D52" s="19"/>
      <c r="E52" s="23">
        <f t="shared" si="1"/>
        <v>0</v>
      </c>
    </row>
    <row r="53" spans="1:5" ht="12.75">
      <c r="A53" s="1" t="s">
        <v>211</v>
      </c>
      <c r="B53" s="15">
        <v>271</v>
      </c>
      <c r="C53" s="19"/>
      <c r="D53" s="19"/>
      <c r="E53" s="23">
        <f t="shared" si="1"/>
        <v>0</v>
      </c>
    </row>
    <row r="54" spans="1:5" ht="12.75">
      <c r="A54" s="1" t="s">
        <v>40</v>
      </c>
      <c r="B54" s="15">
        <v>241</v>
      </c>
      <c r="C54" s="19"/>
      <c r="D54" s="19"/>
      <c r="E54" s="23">
        <f t="shared" si="1"/>
        <v>0</v>
      </c>
    </row>
    <row r="55" spans="1:5" ht="12.75">
      <c r="A55" s="1" t="s">
        <v>41</v>
      </c>
      <c r="B55" s="15">
        <v>351</v>
      </c>
      <c r="C55" s="19">
        <v>6</v>
      </c>
      <c r="D55" s="19">
        <v>5</v>
      </c>
      <c r="E55" s="23">
        <f t="shared" si="1"/>
        <v>11</v>
      </c>
    </row>
    <row r="56" spans="1:5" ht="12.75">
      <c r="A56" s="1" t="s">
        <v>42</v>
      </c>
      <c r="B56" s="15">
        <v>243</v>
      </c>
      <c r="C56" s="19">
        <v>69</v>
      </c>
      <c r="D56" s="19">
        <v>185</v>
      </c>
      <c r="E56" s="23">
        <f t="shared" si="1"/>
        <v>254</v>
      </c>
    </row>
    <row r="57" spans="1:7" ht="12.75">
      <c r="A57" s="14" t="s">
        <v>43</v>
      </c>
      <c r="B57" s="15"/>
      <c r="C57" s="20">
        <f>SUM(C37:C56)</f>
        <v>253</v>
      </c>
      <c r="D57" s="20">
        <f>SUM(D37:D56)</f>
        <v>388</v>
      </c>
      <c r="E57" s="23">
        <f>SUM(C57:D57)</f>
        <v>641</v>
      </c>
      <c r="G57" s="18" t="str">
        <f>IF(E37+E38+E39+E40+E41+E42+E44+E45+E46+E47+E48+E49+E50+E51+E52+E53+E54+E55+E56=(C57+D57),"ok","errore per favore verificare")</f>
        <v>errore per favore verificare</v>
      </c>
    </row>
    <row r="58" spans="2:5" ht="12.75">
      <c r="B58" s="15"/>
      <c r="C58" s="27"/>
      <c r="D58" s="27"/>
      <c r="E58" s="27"/>
    </row>
    <row r="59" spans="1:5" ht="12.75">
      <c r="A59" s="1" t="s">
        <v>44</v>
      </c>
      <c r="B59" s="15">
        <v>401</v>
      </c>
      <c r="C59" s="19">
        <v>2</v>
      </c>
      <c r="D59" s="19">
        <v>2</v>
      </c>
      <c r="E59" s="23">
        <f>C59+D59</f>
        <v>4</v>
      </c>
    </row>
    <row r="60" spans="1:5" ht="12.75">
      <c r="A60" s="1" t="s">
        <v>45</v>
      </c>
      <c r="B60" s="15">
        <v>402</v>
      </c>
      <c r="C60" s="19">
        <v>3</v>
      </c>
      <c r="D60" s="19">
        <v>3</v>
      </c>
      <c r="E60" s="23">
        <f aca="true" t="shared" si="2" ref="E60:E111">C60+D60</f>
        <v>6</v>
      </c>
    </row>
    <row r="61" spans="1:5" ht="12.75">
      <c r="A61" s="1" t="s">
        <v>212</v>
      </c>
      <c r="B61" s="15">
        <v>406</v>
      </c>
      <c r="C61" s="19">
        <v>1</v>
      </c>
      <c r="D61" s="19"/>
      <c r="E61" s="23">
        <f t="shared" si="2"/>
        <v>1</v>
      </c>
    </row>
    <row r="62" spans="1:5" ht="12.75">
      <c r="A62" s="1" t="s">
        <v>46</v>
      </c>
      <c r="B62" s="15">
        <v>408</v>
      </c>
      <c r="C62" s="19"/>
      <c r="D62" s="19"/>
      <c r="E62" s="23">
        <f t="shared" si="2"/>
        <v>0</v>
      </c>
    </row>
    <row r="63" spans="1:5" ht="12.75">
      <c r="A63" s="1" t="s">
        <v>213</v>
      </c>
      <c r="B63" s="15">
        <v>409</v>
      </c>
      <c r="C63" s="19">
        <v>1</v>
      </c>
      <c r="D63" s="19"/>
      <c r="E63" s="23">
        <f t="shared" si="2"/>
        <v>1</v>
      </c>
    </row>
    <row r="64" spans="1:5" ht="12.75">
      <c r="A64" s="1" t="s">
        <v>47</v>
      </c>
      <c r="B64" s="15">
        <v>410</v>
      </c>
      <c r="C64" s="19"/>
      <c r="D64" s="19">
        <v>1</v>
      </c>
      <c r="E64" s="23">
        <f t="shared" si="2"/>
        <v>1</v>
      </c>
    </row>
    <row r="65" spans="1:5" ht="12.75">
      <c r="A65" s="1" t="s">
        <v>195</v>
      </c>
      <c r="B65" s="15">
        <v>411</v>
      </c>
      <c r="C65" s="19">
        <v>1</v>
      </c>
      <c r="D65" s="19"/>
      <c r="E65" s="23">
        <f t="shared" si="2"/>
        <v>1</v>
      </c>
    </row>
    <row r="66" spans="1:5" ht="12.75">
      <c r="A66" s="1" t="s">
        <v>48</v>
      </c>
      <c r="B66" s="15">
        <v>413</v>
      </c>
      <c r="C66" s="19">
        <v>1</v>
      </c>
      <c r="D66" s="19">
        <v>1</v>
      </c>
      <c r="E66" s="23">
        <f t="shared" si="2"/>
        <v>2</v>
      </c>
    </row>
    <row r="67" spans="1:5" ht="12.75">
      <c r="A67" s="1" t="s">
        <v>214</v>
      </c>
      <c r="B67" s="15">
        <v>414</v>
      </c>
      <c r="C67" s="19"/>
      <c r="D67" s="19"/>
      <c r="E67" s="23">
        <f t="shared" si="2"/>
        <v>0</v>
      </c>
    </row>
    <row r="68" spans="1:5" ht="12.75">
      <c r="A68" s="1" t="s">
        <v>49</v>
      </c>
      <c r="B68" s="15">
        <v>415</v>
      </c>
      <c r="C68" s="19"/>
      <c r="D68" s="19"/>
      <c r="E68" s="23">
        <f t="shared" si="2"/>
        <v>0</v>
      </c>
    </row>
    <row r="69" spans="1:5" ht="12.75">
      <c r="A69" s="1" t="s">
        <v>50</v>
      </c>
      <c r="B69" s="15">
        <v>417</v>
      </c>
      <c r="C69" s="19"/>
      <c r="D69" s="19"/>
      <c r="E69" s="23">
        <f t="shared" si="2"/>
        <v>0</v>
      </c>
    </row>
    <row r="70" spans="1:5" ht="12.75">
      <c r="A70" s="1" t="s">
        <v>207</v>
      </c>
      <c r="B70" s="15">
        <v>418</v>
      </c>
      <c r="C70" s="19">
        <v>1</v>
      </c>
      <c r="D70" s="19">
        <v>1</v>
      </c>
      <c r="E70" s="23">
        <f t="shared" si="2"/>
        <v>2</v>
      </c>
    </row>
    <row r="71" spans="1:5" ht="12.75">
      <c r="A71" s="1" t="s">
        <v>215</v>
      </c>
      <c r="B71" s="15">
        <v>463</v>
      </c>
      <c r="C71" s="19"/>
      <c r="D71" s="19"/>
      <c r="E71" s="23">
        <f t="shared" si="2"/>
        <v>0</v>
      </c>
    </row>
    <row r="72" spans="1:5" ht="12.75">
      <c r="A72" s="1" t="s">
        <v>51</v>
      </c>
      <c r="B72" s="15">
        <v>404</v>
      </c>
      <c r="C72" s="19">
        <v>2</v>
      </c>
      <c r="D72" s="19">
        <v>1</v>
      </c>
      <c r="E72" s="23">
        <f t="shared" si="2"/>
        <v>3</v>
      </c>
    </row>
    <row r="73" spans="1:5" ht="12.75">
      <c r="A73" s="1" t="s">
        <v>52</v>
      </c>
      <c r="B73" s="15">
        <v>419</v>
      </c>
      <c r="C73" s="19">
        <v>45</v>
      </c>
      <c r="D73" s="19">
        <v>24</v>
      </c>
      <c r="E73" s="23">
        <f t="shared" si="2"/>
        <v>69</v>
      </c>
    </row>
    <row r="74" spans="1:5" ht="12.75">
      <c r="A74" s="1" t="s">
        <v>53</v>
      </c>
      <c r="B74" s="15">
        <v>466</v>
      </c>
      <c r="C74" s="19"/>
      <c r="D74" s="19">
        <v>1</v>
      </c>
      <c r="E74" s="23">
        <f t="shared" si="2"/>
        <v>1</v>
      </c>
    </row>
    <row r="75" spans="1:5" ht="12.75">
      <c r="A75" s="1" t="s">
        <v>54</v>
      </c>
      <c r="B75" s="15">
        <v>420</v>
      </c>
      <c r="C75" s="19"/>
      <c r="D75" s="19">
        <v>1</v>
      </c>
      <c r="E75" s="23">
        <f t="shared" si="2"/>
        <v>1</v>
      </c>
    </row>
    <row r="76" spans="1:5" ht="12.75">
      <c r="A76" s="1" t="s">
        <v>55</v>
      </c>
      <c r="B76" s="15">
        <v>421</v>
      </c>
      <c r="C76" s="19"/>
      <c r="D76" s="19"/>
      <c r="E76" s="23">
        <f t="shared" si="2"/>
        <v>0</v>
      </c>
    </row>
    <row r="77" spans="1:5" ht="12.75">
      <c r="A77" s="1" t="s">
        <v>56</v>
      </c>
      <c r="B77" s="15">
        <v>422</v>
      </c>
      <c r="C77" s="19">
        <v>1</v>
      </c>
      <c r="D77" s="19"/>
      <c r="E77" s="23">
        <f t="shared" si="2"/>
        <v>1</v>
      </c>
    </row>
    <row r="78" spans="1:5" ht="12.75">
      <c r="A78" s="1" t="s">
        <v>57</v>
      </c>
      <c r="B78" s="15">
        <v>423</v>
      </c>
      <c r="C78" s="19"/>
      <c r="D78" s="19"/>
      <c r="E78" s="23">
        <f t="shared" si="2"/>
        <v>0</v>
      </c>
    </row>
    <row r="79" spans="1:5" ht="12.75">
      <c r="A79" s="1" t="s">
        <v>58</v>
      </c>
      <c r="B79" s="15">
        <v>424</v>
      </c>
      <c r="C79" s="19"/>
      <c r="D79" s="19"/>
      <c r="E79" s="23">
        <f t="shared" si="2"/>
        <v>0</v>
      </c>
    </row>
    <row r="80" spans="1:5" ht="12.75">
      <c r="A80" s="1" t="s">
        <v>59</v>
      </c>
      <c r="B80" s="15">
        <v>425</v>
      </c>
      <c r="C80" s="19"/>
      <c r="D80" s="19"/>
      <c r="E80" s="23">
        <f t="shared" si="2"/>
        <v>0</v>
      </c>
    </row>
    <row r="81" spans="1:5" ht="12.75">
      <c r="A81" s="1" t="s">
        <v>60</v>
      </c>
      <c r="B81" s="15">
        <v>426</v>
      </c>
      <c r="C81" s="19"/>
      <c r="D81" s="19"/>
      <c r="E81" s="23">
        <f t="shared" si="2"/>
        <v>0</v>
      </c>
    </row>
    <row r="82" spans="1:5" ht="12.75">
      <c r="A82" s="1" t="s">
        <v>61</v>
      </c>
      <c r="B82" s="15">
        <v>427</v>
      </c>
      <c r="C82" s="19"/>
      <c r="D82" s="19"/>
      <c r="E82" s="23">
        <f t="shared" si="2"/>
        <v>0</v>
      </c>
    </row>
    <row r="83" spans="1:5" ht="12.75">
      <c r="A83" s="1" t="s">
        <v>216</v>
      </c>
      <c r="B83" s="15">
        <v>428</v>
      </c>
      <c r="C83" s="19"/>
      <c r="D83" s="19"/>
      <c r="E83" s="23">
        <f t="shared" si="2"/>
        <v>0</v>
      </c>
    </row>
    <row r="84" spans="1:5" ht="12.75">
      <c r="A84" s="1" t="s">
        <v>62</v>
      </c>
      <c r="B84" s="15">
        <v>429</v>
      </c>
      <c r="C84" s="19"/>
      <c r="D84" s="19"/>
      <c r="E84" s="23">
        <f t="shared" si="2"/>
        <v>0</v>
      </c>
    </row>
    <row r="85" spans="1:5" ht="12.75">
      <c r="A85" s="1" t="s">
        <v>63</v>
      </c>
      <c r="B85" s="15">
        <v>430</v>
      </c>
      <c r="C85" s="19"/>
      <c r="D85" s="19"/>
      <c r="E85" s="23">
        <f t="shared" si="2"/>
        <v>0</v>
      </c>
    </row>
    <row r="86" spans="1:5" ht="12.75">
      <c r="A86" s="1" t="s">
        <v>64</v>
      </c>
      <c r="B86" s="15">
        <v>431</v>
      </c>
      <c r="C86" s="19">
        <v>1</v>
      </c>
      <c r="D86" s="19"/>
      <c r="E86" s="23">
        <f t="shared" si="2"/>
        <v>1</v>
      </c>
    </row>
    <row r="87" spans="1:5" ht="12.75">
      <c r="A87" s="1" t="s">
        <v>65</v>
      </c>
      <c r="B87" s="15">
        <v>432</v>
      </c>
      <c r="C87" s="19"/>
      <c r="D87" s="19">
        <v>2</v>
      </c>
      <c r="E87" s="23">
        <f t="shared" si="2"/>
        <v>2</v>
      </c>
    </row>
    <row r="88" spans="1:5" ht="12.75">
      <c r="A88" s="1" t="s">
        <v>66</v>
      </c>
      <c r="B88" s="15">
        <v>434</v>
      </c>
      <c r="C88" s="19"/>
      <c r="D88" s="19"/>
      <c r="E88" s="23">
        <f t="shared" si="2"/>
        <v>0</v>
      </c>
    </row>
    <row r="89" spans="1:5" ht="12.75">
      <c r="A89" s="1" t="s">
        <v>200</v>
      </c>
      <c r="B89" s="15">
        <v>435</v>
      </c>
      <c r="C89" s="19"/>
      <c r="D89" s="19"/>
      <c r="E89" s="23">
        <f t="shared" si="2"/>
        <v>0</v>
      </c>
    </row>
    <row r="90" spans="1:5" ht="12.75">
      <c r="A90" s="1" t="s">
        <v>67</v>
      </c>
      <c r="B90" s="15">
        <v>436</v>
      </c>
      <c r="C90" s="19">
        <v>133</v>
      </c>
      <c r="D90" s="19">
        <v>88</v>
      </c>
      <c r="E90" s="23">
        <f t="shared" si="2"/>
        <v>221</v>
      </c>
    </row>
    <row r="91" spans="1:5" ht="12.75">
      <c r="A91" s="1" t="s">
        <v>68</v>
      </c>
      <c r="B91" s="15">
        <v>437</v>
      </c>
      <c r="C91" s="19"/>
      <c r="D91" s="19"/>
      <c r="E91" s="23">
        <f t="shared" si="2"/>
        <v>0</v>
      </c>
    </row>
    <row r="92" spans="1:5" ht="12.75">
      <c r="A92" s="1" t="s">
        <v>217</v>
      </c>
      <c r="B92" s="15">
        <v>438</v>
      </c>
      <c r="C92" s="19">
        <v>6</v>
      </c>
      <c r="D92" s="19">
        <v>3</v>
      </c>
      <c r="E92" s="23">
        <f t="shared" si="2"/>
        <v>9</v>
      </c>
    </row>
    <row r="93" spans="1:5" ht="12.75">
      <c r="A93" s="1" t="s">
        <v>69</v>
      </c>
      <c r="B93" s="15">
        <v>440</v>
      </c>
      <c r="C93" s="19"/>
      <c r="D93" s="19"/>
      <c r="E93" s="23">
        <f t="shared" si="2"/>
        <v>0</v>
      </c>
    </row>
    <row r="94" spans="1:5" ht="12.75">
      <c r="A94" s="1" t="s">
        <v>70</v>
      </c>
      <c r="B94" s="15">
        <v>441</v>
      </c>
      <c r="C94" s="19"/>
      <c r="D94" s="19"/>
      <c r="E94" s="23">
        <f t="shared" si="2"/>
        <v>0</v>
      </c>
    </row>
    <row r="95" spans="1:5" ht="12.75">
      <c r="A95" s="1" t="s">
        <v>71</v>
      </c>
      <c r="B95" s="15">
        <v>442</v>
      </c>
      <c r="C95" s="19"/>
      <c r="D95" s="19"/>
      <c r="E95" s="23">
        <f t="shared" si="2"/>
        <v>0</v>
      </c>
    </row>
    <row r="96" spans="1:5" ht="12.75">
      <c r="A96" s="1" t="s">
        <v>72</v>
      </c>
      <c r="B96" s="15">
        <v>443</v>
      </c>
      <c r="C96" s="19">
        <v>1</v>
      </c>
      <c r="D96" s="19">
        <v>2</v>
      </c>
      <c r="E96" s="23">
        <f t="shared" si="2"/>
        <v>3</v>
      </c>
    </row>
    <row r="97" spans="1:5" ht="12.75">
      <c r="A97" s="1" t="s">
        <v>73</v>
      </c>
      <c r="B97" s="15">
        <v>446</v>
      </c>
      <c r="C97" s="19"/>
      <c r="D97" s="19"/>
      <c r="E97" s="23">
        <f t="shared" si="2"/>
        <v>0</v>
      </c>
    </row>
    <row r="98" spans="1:5" ht="12.75">
      <c r="A98" s="1" t="s">
        <v>74</v>
      </c>
      <c r="B98" s="15">
        <v>448</v>
      </c>
      <c r="C98" s="19"/>
      <c r="D98" s="19"/>
      <c r="E98" s="23">
        <f t="shared" si="2"/>
        <v>0</v>
      </c>
    </row>
    <row r="99" spans="1:5" ht="12.75">
      <c r="A99" s="1" t="s">
        <v>75</v>
      </c>
      <c r="B99" s="15">
        <v>450</v>
      </c>
      <c r="C99" s="19">
        <v>28</v>
      </c>
      <c r="D99" s="19">
        <v>9</v>
      </c>
      <c r="E99" s="23">
        <f t="shared" si="2"/>
        <v>37</v>
      </c>
    </row>
    <row r="100" spans="1:5" ht="12.75">
      <c r="A100" s="1" t="s">
        <v>193</v>
      </c>
      <c r="B100" s="15">
        <v>449</v>
      </c>
      <c r="C100" s="19"/>
      <c r="D100" s="19">
        <v>2</v>
      </c>
      <c r="E100" s="23">
        <f t="shared" si="2"/>
        <v>2</v>
      </c>
    </row>
    <row r="101" spans="1:5" ht="12.75">
      <c r="A101" s="1" t="s">
        <v>76</v>
      </c>
      <c r="B101" s="15">
        <v>451</v>
      </c>
      <c r="C101" s="19">
        <v>1</v>
      </c>
      <c r="D101" s="19"/>
      <c r="E101" s="23">
        <f t="shared" si="2"/>
        <v>1</v>
      </c>
    </row>
    <row r="102" spans="1:5" ht="12.75">
      <c r="A102" s="1" t="s">
        <v>77</v>
      </c>
      <c r="B102" s="15">
        <v>453</v>
      </c>
      <c r="C102" s="19"/>
      <c r="D102" s="19"/>
      <c r="E102" s="23">
        <f t="shared" si="2"/>
        <v>0</v>
      </c>
    </row>
    <row r="103" spans="1:5" ht="12.75">
      <c r="A103" s="1" t="s">
        <v>78</v>
      </c>
      <c r="B103" s="15">
        <v>454</v>
      </c>
      <c r="C103" s="19"/>
      <c r="D103" s="19"/>
      <c r="E103" s="23">
        <f t="shared" si="2"/>
        <v>0</v>
      </c>
    </row>
    <row r="104" spans="1:5" ht="12.75">
      <c r="A104" s="1" t="s">
        <v>79</v>
      </c>
      <c r="B104" s="15">
        <v>455</v>
      </c>
      <c r="C104" s="19"/>
      <c r="D104" s="19"/>
      <c r="E104" s="23">
        <f t="shared" si="2"/>
        <v>0</v>
      </c>
    </row>
    <row r="105" spans="1:5" ht="12.75">
      <c r="A105" s="1" t="s">
        <v>80</v>
      </c>
      <c r="B105" s="15">
        <v>456</v>
      </c>
      <c r="C105" s="19"/>
      <c r="D105" s="19"/>
      <c r="E105" s="23">
        <f t="shared" si="2"/>
        <v>0</v>
      </c>
    </row>
    <row r="106" spans="1:5" ht="12.75">
      <c r="A106" s="1" t="s">
        <v>81</v>
      </c>
      <c r="B106" s="15">
        <v>457</v>
      </c>
      <c r="C106" s="19"/>
      <c r="D106" s="19"/>
      <c r="E106" s="23">
        <f t="shared" si="2"/>
        <v>0</v>
      </c>
    </row>
    <row r="107" spans="1:5" ht="12.75">
      <c r="A107" s="1" t="s">
        <v>82</v>
      </c>
      <c r="B107" s="15">
        <v>458</v>
      </c>
      <c r="C107" s="19"/>
      <c r="D107" s="19"/>
      <c r="E107" s="23">
        <f t="shared" si="2"/>
        <v>0</v>
      </c>
    </row>
    <row r="108" spans="1:5" ht="12.75">
      <c r="A108" s="1" t="s">
        <v>83</v>
      </c>
      <c r="B108" s="15">
        <v>460</v>
      </c>
      <c r="C108" s="19">
        <v>102</v>
      </c>
      <c r="D108" s="19">
        <v>31</v>
      </c>
      <c r="E108" s="23">
        <f t="shared" si="2"/>
        <v>133</v>
      </c>
    </row>
    <row r="109" spans="1:5" ht="12.75">
      <c r="A109" s="1" t="s">
        <v>84</v>
      </c>
      <c r="B109" s="15">
        <v>461</v>
      </c>
      <c r="C109" s="19"/>
      <c r="D109" s="19"/>
      <c r="E109" s="23">
        <f t="shared" si="2"/>
        <v>0</v>
      </c>
    </row>
    <row r="110" spans="1:5" ht="12.75">
      <c r="A110" s="1" t="s">
        <v>85</v>
      </c>
      <c r="B110" s="15">
        <v>464</v>
      </c>
      <c r="C110" s="19">
        <v>1</v>
      </c>
      <c r="D110" s="19"/>
      <c r="E110" s="23">
        <f t="shared" si="2"/>
        <v>1</v>
      </c>
    </row>
    <row r="111" spans="1:5" ht="12.75">
      <c r="A111" s="1" t="s">
        <v>218</v>
      </c>
      <c r="B111" s="15">
        <v>465</v>
      </c>
      <c r="C111" s="19"/>
      <c r="D111" s="19"/>
      <c r="E111" s="23">
        <f t="shared" si="2"/>
        <v>0</v>
      </c>
    </row>
    <row r="112" spans="1:7" s="14" customFormat="1" ht="12.75">
      <c r="A112" s="14" t="s">
        <v>86</v>
      </c>
      <c r="B112" s="13"/>
      <c r="C112" s="34">
        <f>SUM(C59:C111)</f>
        <v>331</v>
      </c>
      <c r="D112" s="34">
        <f>SUM(D59:D111)</f>
        <v>172</v>
      </c>
      <c r="E112" s="34">
        <f>SUM(C112:D112)</f>
        <v>503</v>
      </c>
      <c r="F112" s="2"/>
      <c r="G112" s="18" t="str">
        <f>IF(E59+E60+E61+E62+E63+E64+E65+E66+E67+E68+E69+E70+E71+E72+E73+E74+E75+E76+E77+E78+E79+E80+E81+E82+E83+E84+E85+E86+E87+E88+E89+E90+E91+E92+E93+E94+E95+E96+E97+E98+E99+E100+E101+E102+E103+E104+E105+E106+E107+E108+E109+E110+E111=(C112+D112),"ok","errore per favore verificare")</f>
        <v>ok</v>
      </c>
    </row>
    <row r="113" spans="2:5" ht="12.75">
      <c r="B113" s="15"/>
      <c r="C113" s="27"/>
      <c r="D113" s="27"/>
      <c r="E113" s="27"/>
    </row>
    <row r="114" spans="1:5" ht="12.75">
      <c r="A114" s="1" t="s">
        <v>87</v>
      </c>
      <c r="B114" s="15">
        <v>503</v>
      </c>
      <c r="C114" s="19"/>
      <c r="D114" s="19"/>
      <c r="E114" s="23">
        <f>C114+D114</f>
        <v>0</v>
      </c>
    </row>
    <row r="115" spans="1:5" ht="12.75">
      <c r="A115" s="1" t="s">
        <v>88</v>
      </c>
      <c r="B115" s="15">
        <v>602</v>
      </c>
      <c r="C115" s="19">
        <v>1</v>
      </c>
      <c r="D115" s="19">
        <v>2</v>
      </c>
      <c r="E115" s="23">
        <f aca="true" t="shared" si="3" ref="E115:E148">C115+D115</f>
        <v>3</v>
      </c>
    </row>
    <row r="116" spans="1:5" ht="12.75">
      <c r="A116" s="1" t="s">
        <v>219</v>
      </c>
      <c r="B116" s="15">
        <v>505</v>
      </c>
      <c r="C116" s="19"/>
      <c r="D116" s="19"/>
      <c r="E116" s="23">
        <f t="shared" si="3"/>
        <v>0</v>
      </c>
    </row>
    <row r="117" spans="1:5" ht="12.75">
      <c r="A117" s="1" t="s">
        <v>89</v>
      </c>
      <c r="B117" s="15">
        <v>506</v>
      </c>
      <c r="C117" s="19"/>
      <c r="D117" s="19"/>
      <c r="E117" s="23">
        <f t="shared" si="3"/>
        <v>0</v>
      </c>
    </row>
    <row r="118" spans="1:5" ht="12.75">
      <c r="A118" s="1" t="s">
        <v>90</v>
      </c>
      <c r="B118" s="15">
        <v>507</v>
      </c>
      <c r="C118" s="19"/>
      <c r="D118" s="19"/>
      <c r="E118" s="23">
        <f t="shared" si="3"/>
        <v>0</v>
      </c>
    </row>
    <row r="119" spans="1:5" ht="12.75">
      <c r="A119" s="1" t="s">
        <v>91</v>
      </c>
      <c r="B119" s="15">
        <v>604</v>
      </c>
      <c r="C119" s="19">
        <v>2</v>
      </c>
      <c r="D119" s="19">
        <v>9</v>
      </c>
      <c r="E119" s="23">
        <f t="shared" si="3"/>
        <v>11</v>
      </c>
    </row>
    <row r="120" spans="1:5" ht="12.75">
      <c r="A120" s="1" t="s">
        <v>92</v>
      </c>
      <c r="B120" s="15">
        <v>605</v>
      </c>
      <c r="C120" s="19">
        <v>7</v>
      </c>
      <c r="D120" s="19">
        <v>30</v>
      </c>
      <c r="E120" s="23">
        <f t="shared" si="3"/>
        <v>37</v>
      </c>
    </row>
    <row r="121" spans="1:5" ht="12.75">
      <c r="A121" s="1" t="s">
        <v>93</v>
      </c>
      <c r="B121" s="15">
        <v>509</v>
      </c>
      <c r="C121" s="19"/>
      <c r="D121" s="19">
        <v>1</v>
      </c>
      <c r="E121" s="23">
        <f t="shared" si="3"/>
        <v>1</v>
      </c>
    </row>
    <row r="122" spans="1:5" ht="12.75">
      <c r="A122" s="1" t="s">
        <v>94</v>
      </c>
      <c r="B122" s="15">
        <v>606</v>
      </c>
      <c r="C122" s="19">
        <v>1</v>
      </c>
      <c r="D122" s="19">
        <v>1</v>
      </c>
      <c r="E122" s="23">
        <f t="shared" si="3"/>
        <v>2</v>
      </c>
    </row>
    <row r="123" spans="1:5" ht="12.75">
      <c r="A123" s="1" t="s">
        <v>95</v>
      </c>
      <c r="B123" s="15">
        <v>608</v>
      </c>
      <c r="C123" s="19"/>
      <c r="D123" s="19">
        <v>2</v>
      </c>
      <c r="E123" s="23">
        <f t="shared" si="3"/>
        <v>2</v>
      </c>
    </row>
    <row r="124" spans="1:5" ht="12.75">
      <c r="A124" s="1" t="s">
        <v>96</v>
      </c>
      <c r="B124" s="15">
        <v>513</v>
      </c>
      <c r="C124" s="19"/>
      <c r="D124" s="19"/>
      <c r="E124" s="23">
        <f t="shared" si="3"/>
        <v>0</v>
      </c>
    </row>
    <row r="125" spans="1:5" ht="12.75">
      <c r="A125" s="1" t="s">
        <v>97</v>
      </c>
      <c r="B125" s="15">
        <v>514</v>
      </c>
      <c r="C125" s="19">
        <v>3</v>
      </c>
      <c r="D125" s="19">
        <v>10</v>
      </c>
      <c r="E125" s="23">
        <f t="shared" si="3"/>
        <v>13</v>
      </c>
    </row>
    <row r="126" spans="1:5" ht="12.75">
      <c r="A126" s="1" t="s">
        <v>98</v>
      </c>
      <c r="B126" s="15">
        <v>515</v>
      </c>
      <c r="C126" s="19">
        <v>5</v>
      </c>
      <c r="D126" s="19">
        <v>17</v>
      </c>
      <c r="E126" s="23">
        <f t="shared" si="3"/>
        <v>22</v>
      </c>
    </row>
    <row r="127" spans="1:5" ht="12.75">
      <c r="A127" s="1" t="s">
        <v>220</v>
      </c>
      <c r="B127" s="15">
        <v>516</v>
      </c>
      <c r="C127" s="19"/>
      <c r="D127" s="19"/>
      <c r="E127" s="23">
        <f t="shared" si="3"/>
        <v>0</v>
      </c>
    </row>
    <row r="128" spans="1:5" ht="12.75">
      <c r="A128" s="1" t="s">
        <v>198</v>
      </c>
      <c r="B128" s="15">
        <v>609</v>
      </c>
      <c r="C128" s="19">
        <v>109</v>
      </c>
      <c r="D128" s="19">
        <v>132</v>
      </c>
      <c r="E128" s="23">
        <f t="shared" si="3"/>
        <v>241</v>
      </c>
    </row>
    <row r="129" spans="1:5" ht="12.75">
      <c r="A129" s="1" t="s">
        <v>99</v>
      </c>
      <c r="B129" s="15">
        <v>517</v>
      </c>
      <c r="C129" s="19">
        <v>5</v>
      </c>
      <c r="D129" s="19">
        <v>11</v>
      </c>
      <c r="E129" s="23">
        <f t="shared" si="3"/>
        <v>16</v>
      </c>
    </row>
    <row r="130" spans="1:5" ht="12.75">
      <c r="A130" s="1" t="s">
        <v>100</v>
      </c>
      <c r="B130" s="15">
        <v>518</v>
      </c>
      <c r="C130" s="19"/>
      <c r="D130" s="19"/>
      <c r="E130" s="23">
        <f t="shared" si="3"/>
        <v>0</v>
      </c>
    </row>
    <row r="131" spans="1:5" ht="12.75">
      <c r="A131" s="1" t="s">
        <v>101</v>
      </c>
      <c r="B131" s="15">
        <v>519</v>
      </c>
      <c r="C131" s="19"/>
      <c r="D131" s="19"/>
      <c r="E131" s="23">
        <f t="shared" si="3"/>
        <v>0</v>
      </c>
    </row>
    <row r="132" spans="1:5" ht="12.75">
      <c r="A132" s="1" t="s">
        <v>102</v>
      </c>
      <c r="B132" s="15">
        <v>523</v>
      </c>
      <c r="C132" s="19"/>
      <c r="D132" s="19"/>
      <c r="E132" s="23">
        <f t="shared" si="3"/>
        <v>0</v>
      </c>
    </row>
    <row r="133" spans="1:5" ht="12.75">
      <c r="A133" s="1" t="s">
        <v>103</v>
      </c>
      <c r="B133" s="15">
        <v>612</v>
      </c>
      <c r="C133" s="19"/>
      <c r="D133" s="19"/>
      <c r="E133" s="23">
        <f t="shared" si="3"/>
        <v>0</v>
      </c>
    </row>
    <row r="134" spans="1:5" ht="12.75">
      <c r="A134" s="1" t="s">
        <v>104</v>
      </c>
      <c r="B134" s="15">
        <v>524</v>
      </c>
      <c r="C134" s="19"/>
      <c r="D134" s="19"/>
      <c r="E134" s="23">
        <f t="shared" si="3"/>
        <v>0</v>
      </c>
    </row>
    <row r="135" spans="1:5" ht="12.75">
      <c r="A135" s="1" t="s">
        <v>105</v>
      </c>
      <c r="B135" s="15">
        <v>525</v>
      </c>
      <c r="C135" s="19"/>
      <c r="D135" s="19">
        <v>1</v>
      </c>
      <c r="E135" s="23">
        <f t="shared" si="3"/>
        <v>1</v>
      </c>
    </row>
    <row r="136" spans="1:5" ht="12.75">
      <c r="A136" s="1" t="s">
        <v>106</v>
      </c>
      <c r="B136" s="15">
        <v>527</v>
      </c>
      <c r="C136" s="19">
        <v>1</v>
      </c>
      <c r="D136" s="19">
        <v>1</v>
      </c>
      <c r="E136" s="23">
        <f t="shared" si="3"/>
        <v>2</v>
      </c>
    </row>
    <row r="137" spans="1:5" ht="12.75">
      <c r="A137" s="1" t="s">
        <v>107</v>
      </c>
      <c r="B137" s="15">
        <v>529</v>
      </c>
      <c r="C137" s="19"/>
      <c r="D137" s="19"/>
      <c r="E137" s="23">
        <f t="shared" si="3"/>
        <v>0</v>
      </c>
    </row>
    <row r="138" spans="1:5" ht="12.75">
      <c r="A138" s="1" t="s">
        <v>108</v>
      </c>
      <c r="B138" s="15">
        <v>530</v>
      </c>
      <c r="C138" s="19"/>
      <c r="D138" s="19"/>
      <c r="E138" s="23">
        <f t="shared" si="3"/>
        <v>0</v>
      </c>
    </row>
    <row r="139" spans="1:5" ht="12.75">
      <c r="A139" s="1" t="s">
        <v>109</v>
      </c>
      <c r="B139" s="15">
        <v>614</v>
      </c>
      <c r="C139" s="19"/>
      <c r="D139" s="19"/>
      <c r="E139" s="23">
        <f t="shared" si="3"/>
        <v>0</v>
      </c>
    </row>
    <row r="140" spans="1:5" ht="12.75">
      <c r="A140" s="1" t="s">
        <v>110</v>
      </c>
      <c r="B140" s="15">
        <v>615</v>
      </c>
      <c r="C140" s="19">
        <v>60</v>
      </c>
      <c r="D140" s="19">
        <v>71</v>
      </c>
      <c r="E140" s="23">
        <f t="shared" si="3"/>
        <v>131</v>
      </c>
    </row>
    <row r="141" spans="1:5" ht="12.75">
      <c r="A141" s="1" t="s">
        <v>111</v>
      </c>
      <c r="B141" s="15">
        <v>534</v>
      </c>
      <c r="C141" s="19"/>
      <c r="D141" s="19"/>
      <c r="E141" s="23">
        <f t="shared" si="3"/>
        <v>0</v>
      </c>
    </row>
    <row r="142" spans="1:5" ht="12.75">
      <c r="A142" s="1" t="s">
        <v>112</v>
      </c>
      <c r="B142" s="15">
        <v>532</v>
      </c>
      <c r="C142" s="19"/>
      <c r="D142" s="19"/>
      <c r="E142" s="23">
        <f t="shared" si="3"/>
        <v>0</v>
      </c>
    </row>
    <row r="143" spans="1:5" ht="12.75">
      <c r="A143" s="1" t="s">
        <v>221</v>
      </c>
      <c r="B143" s="15">
        <v>533</v>
      </c>
      <c r="C143" s="19"/>
      <c r="D143" s="19"/>
      <c r="E143" s="23">
        <f t="shared" si="3"/>
        <v>0</v>
      </c>
    </row>
    <row r="144" spans="1:5" ht="12.75">
      <c r="A144" s="1" t="s">
        <v>113</v>
      </c>
      <c r="B144" s="15">
        <v>536</v>
      </c>
      <c r="C144" s="19">
        <v>1</v>
      </c>
      <c r="D144" s="19">
        <v>1</v>
      </c>
      <c r="E144" s="23">
        <f t="shared" si="3"/>
        <v>2</v>
      </c>
    </row>
    <row r="145" spans="1:5" ht="12.75">
      <c r="A145" s="1" t="s">
        <v>114</v>
      </c>
      <c r="B145" s="15">
        <v>616</v>
      </c>
      <c r="C145" s="19"/>
      <c r="D145" s="19"/>
      <c r="E145" s="23">
        <f t="shared" si="3"/>
        <v>0</v>
      </c>
    </row>
    <row r="146" spans="1:5" ht="12.75">
      <c r="A146" s="1" t="s">
        <v>115</v>
      </c>
      <c r="B146" s="15">
        <v>617</v>
      </c>
      <c r="C146" s="19"/>
      <c r="D146" s="19"/>
      <c r="E146" s="23">
        <f t="shared" si="3"/>
        <v>0</v>
      </c>
    </row>
    <row r="147" spans="1:5" ht="12.75">
      <c r="A147" s="1" t="s">
        <v>116</v>
      </c>
      <c r="B147" s="15">
        <v>618</v>
      </c>
      <c r="C147" s="19">
        <v>3</v>
      </c>
      <c r="D147" s="19">
        <v>3</v>
      </c>
      <c r="E147" s="23">
        <f t="shared" si="3"/>
        <v>6</v>
      </c>
    </row>
    <row r="148" spans="1:5" ht="12.75">
      <c r="A148" s="1" t="s">
        <v>117</v>
      </c>
      <c r="B148" s="15">
        <v>619</v>
      </c>
      <c r="C148" s="19">
        <v>6</v>
      </c>
      <c r="D148" s="19">
        <v>10</v>
      </c>
      <c r="E148" s="23">
        <f t="shared" si="3"/>
        <v>16</v>
      </c>
    </row>
    <row r="149" spans="1:7" s="14" customFormat="1" ht="12.75">
      <c r="A149" s="14" t="s">
        <v>118</v>
      </c>
      <c r="B149" s="13"/>
      <c r="C149" s="34">
        <f>SUM(C114:C148)</f>
        <v>204</v>
      </c>
      <c r="D149" s="34">
        <f>SUM(D114:D148)</f>
        <v>302</v>
      </c>
      <c r="E149" s="34">
        <f>SUM(C149:D149)</f>
        <v>506</v>
      </c>
      <c r="G149" s="18" t="str">
        <f>IF(E114+E115+E116+E117+E118+E119+E120+E121+E122+E123+E124+E125+E126+E127+E128+E129+E130+E131+E132+E133+E134+E135+E136+E137+E138+E139+E140+E141+E142+E143+E144+E145+E146+E147+E148=(C149+D149),"ok","per favore verificare")</f>
        <v>ok</v>
      </c>
    </row>
    <row r="150" spans="2:5" ht="12.75">
      <c r="B150" s="15"/>
      <c r="C150" s="27"/>
      <c r="D150" s="27"/>
      <c r="E150" s="27"/>
    </row>
    <row r="151" spans="1:5" ht="12.75">
      <c r="A151" s="1" t="s">
        <v>119</v>
      </c>
      <c r="B151" s="15">
        <v>301</v>
      </c>
      <c r="C151" s="19">
        <v>1</v>
      </c>
      <c r="D151" s="19"/>
      <c r="E151" s="23">
        <f>C151+D151</f>
        <v>1</v>
      </c>
    </row>
    <row r="152" spans="1:5" ht="12.75">
      <c r="A152" s="1" t="s">
        <v>120</v>
      </c>
      <c r="B152" s="15">
        <v>302</v>
      </c>
      <c r="C152" s="19"/>
      <c r="D152" s="19"/>
      <c r="E152" s="23">
        <f aca="true" t="shared" si="4" ref="E152:E197">C152+D152</f>
        <v>0</v>
      </c>
    </row>
    <row r="153" spans="1:5" ht="12.75">
      <c r="A153" s="1" t="s">
        <v>121</v>
      </c>
      <c r="B153" s="15">
        <v>358</v>
      </c>
      <c r="C153" s="19"/>
      <c r="D153" s="19">
        <v>1</v>
      </c>
      <c r="E153" s="23">
        <f t="shared" si="4"/>
        <v>1</v>
      </c>
    </row>
    <row r="154" spans="1:5" ht="12.75">
      <c r="A154" s="1" t="s">
        <v>122</v>
      </c>
      <c r="B154" s="15">
        <v>359</v>
      </c>
      <c r="C154" s="19"/>
      <c r="D154" s="19"/>
      <c r="E154" s="23">
        <f t="shared" si="4"/>
        <v>0</v>
      </c>
    </row>
    <row r="155" spans="1:5" ht="12.75">
      <c r="A155" s="1" t="s">
        <v>123</v>
      </c>
      <c r="B155" s="15">
        <v>304</v>
      </c>
      <c r="C155" s="19"/>
      <c r="D155" s="19"/>
      <c r="E155" s="23">
        <f t="shared" si="4"/>
        <v>0</v>
      </c>
    </row>
    <row r="156" spans="1:5" ht="12.75">
      <c r="A156" s="1" t="s">
        <v>124</v>
      </c>
      <c r="B156" s="15">
        <v>305</v>
      </c>
      <c r="C156" s="19">
        <v>9</v>
      </c>
      <c r="D156" s="19">
        <v>7</v>
      </c>
      <c r="E156" s="23">
        <f t="shared" si="4"/>
        <v>16</v>
      </c>
    </row>
    <row r="157" spans="1:5" ht="12.75">
      <c r="A157" s="1" t="s">
        <v>125</v>
      </c>
      <c r="B157" s="15">
        <v>306</v>
      </c>
      <c r="C157" s="19"/>
      <c r="D157" s="19"/>
      <c r="E157" s="23">
        <f t="shared" si="4"/>
        <v>0</v>
      </c>
    </row>
    <row r="158" spans="1:5" ht="12.75">
      <c r="A158" s="1" t="s">
        <v>126</v>
      </c>
      <c r="B158" s="15">
        <v>309</v>
      </c>
      <c r="C158" s="19"/>
      <c r="D158" s="19"/>
      <c r="E158" s="23">
        <f t="shared" si="4"/>
        <v>0</v>
      </c>
    </row>
    <row r="159" spans="1:5" ht="12.75">
      <c r="A159" s="1" t="s">
        <v>127</v>
      </c>
      <c r="B159" s="15">
        <v>310</v>
      </c>
      <c r="C159" s="19"/>
      <c r="D159" s="19"/>
      <c r="E159" s="23">
        <f t="shared" si="4"/>
        <v>0</v>
      </c>
    </row>
    <row r="160" spans="1:5" ht="12.75">
      <c r="A160" s="1" t="s">
        <v>204</v>
      </c>
      <c r="B160" s="15">
        <v>314</v>
      </c>
      <c r="C160" s="19">
        <v>53</v>
      </c>
      <c r="D160" s="19">
        <v>45</v>
      </c>
      <c r="E160" s="23">
        <f t="shared" si="4"/>
        <v>98</v>
      </c>
    </row>
    <row r="161" spans="1:5" ht="12.75">
      <c r="A161" s="1" t="s">
        <v>222</v>
      </c>
      <c r="B161" s="15">
        <v>320</v>
      </c>
      <c r="C161" s="19"/>
      <c r="D161" s="19"/>
      <c r="E161" s="23">
        <f t="shared" si="4"/>
        <v>0</v>
      </c>
    </row>
    <row r="162" spans="1:5" ht="12.75">
      <c r="A162" s="1" t="s">
        <v>223</v>
      </c>
      <c r="B162" s="15">
        <v>319</v>
      </c>
      <c r="C162" s="19"/>
      <c r="D162" s="19"/>
      <c r="E162" s="23">
        <f t="shared" si="4"/>
        <v>0</v>
      </c>
    </row>
    <row r="163" spans="1:5" ht="12.75">
      <c r="A163" s="1" t="s">
        <v>128</v>
      </c>
      <c r="B163" s="15">
        <v>322</v>
      </c>
      <c r="C163" s="19"/>
      <c r="D163" s="19"/>
      <c r="E163" s="23">
        <f t="shared" si="4"/>
        <v>0</v>
      </c>
    </row>
    <row r="164" spans="1:5" ht="12.75">
      <c r="A164" s="1" t="s">
        <v>129</v>
      </c>
      <c r="B164" s="15">
        <v>323</v>
      </c>
      <c r="C164" s="19">
        <v>2</v>
      </c>
      <c r="D164" s="19">
        <v>5</v>
      </c>
      <c r="E164" s="23">
        <f t="shared" si="4"/>
        <v>7</v>
      </c>
    </row>
    <row r="165" spans="1:5" ht="12.75">
      <c r="A165" s="1" t="s">
        <v>130</v>
      </c>
      <c r="B165" s="15">
        <v>360</v>
      </c>
      <c r="C165" s="19"/>
      <c r="D165" s="19">
        <v>1</v>
      </c>
      <c r="E165" s="23">
        <f t="shared" si="4"/>
        <v>1</v>
      </c>
    </row>
    <row r="166" spans="1:5" ht="12.75">
      <c r="A166" s="1" t="s">
        <v>131</v>
      </c>
      <c r="B166" s="15">
        <v>326</v>
      </c>
      <c r="C166" s="19">
        <v>1</v>
      </c>
      <c r="D166" s="19">
        <v>1</v>
      </c>
      <c r="E166" s="23">
        <f t="shared" si="4"/>
        <v>2</v>
      </c>
    </row>
    <row r="167" spans="1:5" ht="12.75">
      <c r="A167" s="1" t="s">
        <v>132</v>
      </c>
      <c r="B167" s="15">
        <v>327</v>
      </c>
      <c r="C167" s="19"/>
      <c r="D167" s="19"/>
      <c r="E167" s="23">
        <f t="shared" si="4"/>
        <v>0</v>
      </c>
    </row>
    <row r="168" spans="1:5" ht="12.75">
      <c r="A168" s="1" t="s">
        <v>133</v>
      </c>
      <c r="B168" s="15">
        <v>330</v>
      </c>
      <c r="C168" s="19">
        <v>9</v>
      </c>
      <c r="D168" s="19">
        <v>4</v>
      </c>
      <c r="E168" s="23">
        <f t="shared" si="4"/>
        <v>13</v>
      </c>
    </row>
    <row r="169" spans="1:5" ht="12.75">
      <c r="A169" s="1" t="s">
        <v>134</v>
      </c>
      <c r="B169" s="15">
        <v>331</v>
      </c>
      <c r="C169" s="19"/>
      <c r="D169" s="19">
        <v>3</v>
      </c>
      <c r="E169" s="23">
        <f t="shared" si="4"/>
        <v>3</v>
      </c>
    </row>
    <row r="170" spans="1:5" ht="12.75">
      <c r="A170" s="1" t="s">
        <v>224</v>
      </c>
      <c r="B170" s="15">
        <v>332</v>
      </c>
      <c r="C170" s="19"/>
      <c r="D170" s="19">
        <v>1</v>
      </c>
      <c r="E170" s="23">
        <f t="shared" si="4"/>
        <v>1</v>
      </c>
    </row>
    <row r="171" spans="1:5" ht="12.75">
      <c r="A171" s="1" t="s">
        <v>135</v>
      </c>
      <c r="B171" s="15">
        <v>333</v>
      </c>
      <c r="C171" s="19"/>
      <c r="D171" s="19"/>
      <c r="E171" s="23">
        <f t="shared" si="4"/>
        <v>0</v>
      </c>
    </row>
    <row r="172" spans="1:5" ht="12.75">
      <c r="A172" s="1" t="s">
        <v>136</v>
      </c>
      <c r="B172" s="15">
        <v>334</v>
      </c>
      <c r="C172" s="19"/>
      <c r="D172" s="19">
        <v>1</v>
      </c>
      <c r="E172" s="23">
        <f t="shared" si="4"/>
        <v>1</v>
      </c>
    </row>
    <row r="173" spans="1:5" ht="12.75">
      <c r="A173" s="1" t="s">
        <v>232</v>
      </c>
      <c r="B173" s="15">
        <v>356</v>
      </c>
      <c r="C173" s="19"/>
      <c r="D173" s="19"/>
      <c r="E173" s="23">
        <f t="shared" si="4"/>
        <v>0</v>
      </c>
    </row>
    <row r="174" spans="1:5" ht="12.75">
      <c r="A174" s="32" t="s">
        <v>137</v>
      </c>
      <c r="B174" s="15">
        <v>361</v>
      </c>
      <c r="C174" s="19"/>
      <c r="D174" s="19"/>
      <c r="E174" s="23">
        <f t="shared" si="4"/>
        <v>0</v>
      </c>
    </row>
    <row r="175" spans="1:5" ht="12.75">
      <c r="A175" s="1" t="s">
        <v>225</v>
      </c>
      <c r="B175" s="15">
        <v>335</v>
      </c>
      <c r="C175" s="19"/>
      <c r="D175" s="19"/>
      <c r="E175" s="23">
        <f t="shared" si="4"/>
        <v>0</v>
      </c>
    </row>
    <row r="176" spans="1:5" ht="12.75">
      <c r="A176" s="1" t="s">
        <v>138</v>
      </c>
      <c r="B176" s="15">
        <v>336</v>
      </c>
      <c r="C176" s="19"/>
      <c r="D176" s="19"/>
      <c r="E176" s="23">
        <f t="shared" si="4"/>
        <v>0</v>
      </c>
    </row>
    <row r="177" spans="1:5" ht="12.75">
      <c r="A177" s="1" t="s">
        <v>139</v>
      </c>
      <c r="B177" s="15">
        <v>337</v>
      </c>
      <c r="C177" s="19">
        <v>1</v>
      </c>
      <c r="D177" s="19">
        <v>1</v>
      </c>
      <c r="E177" s="23">
        <f t="shared" si="4"/>
        <v>2</v>
      </c>
    </row>
    <row r="178" spans="1:5" ht="12.75">
      <c r="A178" s="1" t="s">
        <v>140</v>
      </c>
      <c r="B178" s="15">
        <v>340</v>
      </c>
      <c r="C178" s="19"/>
      <c r="D178" s="19"/>
      <c r="E178" s="23">
        <f t="shared" si="4"/>
        <v>0</v>
      </c>
    </row>
    <row r="179" spans="1:5" ht="12.75">
      <c r="A179" s="1" t="s">
        <v>141</v>
      </c>
      <c r="B179" s="15">
        <v>339</v>
      </c>
      <c r="C179" s="19"/>
      <c r="D179" s="19"/>
      <c r="E179" s="23">
        <f t="shared" si="4"/>
        <v>0</v>
      </c>
    </row>
    <row r="180" spans="1:5" ht="12.75">
      <c r="A180" s="1" t="s">
        <v>142</v>
      </c>
      <c r="B180" s="15">
        <v>341</v>
      </c>
      <c r="C180" s="19"/>
      <c r="D180" s="19"/>
      <c r="E180" s="23">
        <f t="shared" si="4"/>
        <v>0</v>
      </c>
    </row>
    <row r="181" spans="1:5" ht="12.75">
      <c r="A181" s="1" t="s">
        <v>226</v>
      </c>
      <c r="B181" s="15">
        <v>307</v>
      </c>
      <c r="C181" s="19"/>
      <c r="D181" s="19"/>
      <c r="E181" s="23">
        <f t="shared" si="4"/>
        <v>0</v>
      </c>
    </row>
    <row r="182" spans="1:5" ht="12.75">
      <c r="A182" s="1" t="s">
        <v>143</v>
      </c>
      <c r="B182" s="15">
        <v>342</v>
      </c>
      <c r="C182" s="19"/>
      <c r="D182" s="19"/>
      <c r="E182" s="23">
        <f t="shared" si="4"/>
        <v>0</v>
      </c>
    </row>
    <row r="183" spans="1:5" ht="12.75">
      <c r="A183" s="1" t="s">
        <v>144</v>
      </c>
      <c r="B183" s="15">
        <v>343</v>
      </c>
      <c r="C183" s="19"/>
      <c r="D183" s="19"/>
      <c r="E183" s="23">
        <f t="shared" si="4"/>
        <v>0</v>
      </c>
    </row>
    <row r="184" spans="1:5" ht="12.75">
      <c r="A184" s="1" t="s">
        <v>145</v>
      </c>
      <c r="B184" s="15">
        <v>344</v>
      </c>
      <c r="C184" s="19">
        <v>466</v>
      </c>
      <c r="D184" s="19">
        <v>231</v>
      </c>
      <c r="E184" s="23">
        <f t="shared" si="4"/>
        <v>697</v>
      </c>
    </row>
    <row r="185" spans="1:5" ht="12.75">
      <c r="A185" s="1" t="s">
        <v>227</v>
      </c>
      <c r="B185" s="15">
        <v>345</v>
      </c>
      <c r="C185" s="19"/>
      <c r="D185" s="19"/>
      <c r="E185" s="23">
        <f t="shared" si="4"/>
        <v>0</v>
      </c>
    </row>
    <row r="186" spans="1:5" ht="12.75">
      <c r="A186" s="1" t="s">
        <v>146</v>
      </c>
      <c r="B186" s="15">
        <v>346</v>
      </c>
      <c r="C186" s="19"/>
      <c r="D186" s="19"/>
      <c r="E186" s="23">
        <f t="shared" si="4"/>
        <v>0</v>
      </c>
    </row>
    <row r="187" spans="1:5" ht="12.75">
      <c r="A187" s="1" t="s">
        <v>147</v>
      </c>
      <c r="B187" s="15">
        <v>348</v>
      </c>
      <c r="C187" s="19">
        <v>4</v>
      </c>
      <c r="D187" s="19">
        <v>2</v>
      </c>
      <c r="E187" s="23">
        <f t="shared" si="4"/>
        <v>6</v>
      </c>
    </row>
    <row r="188" spans="1:5" ht="12.75">
      <c r="A188" s="1" t="s">
        <v>228</v>
      </c>
      <c r="B188" s="15">
        <v>311</v>
      </c>
      <c r="C188" s="19">
        <v>13</v>
      </c>
      <c r="D188" s="19">
        <v>12</v>
      </c>
      <c r="E188" s="23">
        <f t="shared" si="4"/>
        <v>25</v>
      </c>
    </row>
    <row r="189" spans="1:5" ht="12.75">
      <c r="A189" s="1" t="s">
        <v>148</v>
      </c>
      <c r="B189" s="15">
        <v>362</v>
      </c>
      <c r="C189" s="19"/>
      <c r="D189" s="19"/>
      <c r="E189" s="23">
        <f t="shared" si="4"/>
        <v>0</v>
      </c>
    </row>
    <row r="190" spans="1:5" ht="12.75">
      <c r="A190" s="1" t="s">
        <v>205</v>
      </c>
      <c r="B190" s="15">
        <v>363</v>
      </c>
      <c r="C190" s="19"/>
      <c r="D190" s="19"/>
      <c r="E190" s="23">
        <f t="shared" si="4"/>
        <v>0</v>
      </c>
    </row>
    <row r="191" spans="1:5" ht="12.75">
      <c r="A191" s="26" t="s">
        <v>229</v>
      </c>
      <c r="B191" s="15">
        <v>324</v>
      </c>
      <c r="C191" s="19"/>
      <c r="D191" s="19"/>
      <c r="E191" s="23">
        <f>C191+D191</f>
        <v>0</v>
      </c>
    </row>
    <row r="192" spans="1:5" ht="12.75">
      <c r="A192" s="1" t="s">
        <v>149</v>
      </c>
      <c r="B192" s="15">
        <v>349</v>
      </c>
      <c r="C192" s="19">
        <v>1</v>
      </c>
      <c r="D192" s="19">
        <v>4</v>
      </c>
      <c r="E192" s="23">
        <f t="shared" si="4"/>
        <v>5</v>
      </c>
    </row>
    <row r="193" spans="1:5" ht="12.75">
      <c r="A193" s="1" t="s">
        <v>150</v>
      </c>
      <c r="B193" s="15">
        <v>338</v>
      </c>
      <c r="C193" s="19"/>
      <c r="D193" s="19"/>
      <c r="E193" s="23">
        <f t="shared" si="4"/>
        <v>0</v>
      </c>
    </row>
    <row r="194" spans="1:5" ht="12.75">
      <c r="A194" s="1" t="s">
        <v>151</v>
      </c>
      <c r="B194" s="15">
        <v>364</v>
      </c>
      <c r="C194" s="19"/>
      <c r="D194" s="19"/>
      <c r="E194" s="23">
        <f t="shared" si="4"/>
        <v>0</v>
      </c>
    </row>
    <row r="195" spans="1:5" ht="12.75">
      <c r="A195" s="1" t="s">
        <v>152</v>
      </c>
      <c r="B195" s="15">
        <v>357</v>
      </c>
      <c r="C195" s="19"/>
      <c r="D195" s="19"/>
      <c r="E195" s="23">
        <f t="shared" si="4"/>
        <v>0</v>
      </c>
    </row>
    <row r="196" spans="1:5" ht="12.75">
      <c r="A196" s="1" t="s">
        <v>153</v>
      </c>
      <c r="B196" s="15">
        <v>353</v>
      </c>
      <c r="C196" s="19"/>
      <c r="D196" s="19"/>
      <c r="E196" s="23">
        <f t="shared" si="4"/>
        <v>0</v>
      </c>
    </row>
    <row r="197" spans="1:5" ht="12.75">
      <c r="A197" s="1" t="s">
        <v>154</v>
      </c>
      <c r="B197" s="15">
        <v>354</v>
      </c>
      <c r="C197" s="19"/>
      <c r="D197" s="19"/>
      <c r="E197" s="23">
        <f t="shared" si="4"/>
        <v>0</v>
      </c>
    </row>
    <row r="198" spans="1:7" s="14" customFormat="1" ht="12.75">
      <c r="A198" s="14" t="s">
        <v>155</v>
      </c>
      <c r="B198" s="13"/>
      <c r="C198" s="28">
        <f>SUM(C151:C197)</f>
        <v>560</v>
      </c>
      <c r="D198" s="28">
        <f>SUM(D151:D197)</f>
        <v>319</v>
      </c>
      <c r="E198" s="34">
        <f>SUM(C198:D198)</f>
        <v>879</v>
      </c>
      <c r="G198" s="18" t="str">
        <f>IF(E151+E152+E153+E154+E155+E156+E157+E158+E159+E160+E161+E162+E163+E164+E165+E166+E167+E168+E169+E170+E171+E172+E173+E174+E175+E176+E177+E178+E179+E180+E181+E182+E183+E184+E185+E186+E187+E188+E189+E190+E191+E192+E193+E194+E195+E196+E197=(C198+D198),"ok","per favore verificare")</f>
        <v>ok</v>
      </c>
    </row>
    <row r="199" spans="2:5" ht="12.75">
      <c r="B199" s="15"/>
      <c r="C199" s="27"/>
      <c r="D199" s="27"/>
      <c r="E199" s="27"/>
    </row>
    <row r="200" spans="1:5" ht="12.75">
      <c r="A200" s="1" t="s">
        <v>201</v>
      </c>
      <c r="B200" s="15">
        <v>701</v>
      </c>
      <c r="C200" s="19"/>
      <c r="D200" s="19"/>
      <c r="E200" s="23">
        <f>C200+D200</f>
        <v>0</v>
      </c>
    </row>
    <row r="201" spans="1:5" ht="12.75">
      <c r="A201" s="1" t="s">
        <v>156</v>
      </c>
      <c r="B201" s="15">
        <v>703</v>
      </c>
      <c r="C201" s="19"/>
      <c r="D201" s="19"/>
      <c r="E201" s="23">
        <f aca="true" t="shared" si="5" ref="E201:E213">C201+D201</f>
        <v>0</v>
      </c>
    </row>
    <row r="202" spans="1:5" ht="12.75">
      <c r="A202" s="1" t="s">
        <v>157</v>
      </c>
      <c r="B202" s="15">
        <v>708</v>
      </c>
      <c r="C202" s="19"/>
      <c r="D202" s="19"/>
      <c r="E202" s="23">
        <f t="shared" si="5"/>
        <v>0</v>
      </c>
    </row>
    <row r="203" spans="1:5" ht="12.75">
      <c r="A203" s="1" t="s">
        <v>230</v>
      </c>
      <c r="B203" s="15">
        <v>712</v>
      </c>
      <c r="C203" s="19"/>
      <c r="D203" s="19"/>
      <c r="E203" s="23">
        <f t="shared" si="5"/>
        <v>0</v>
      </c>
    </row>
    <row r="204" spans="1:5" ht="12.75">
      <c r="A204" s="1" t="s">
        <v>231</v>
      </c>
      <c r="B204" s="15">
        <v>713</v>
      </c>
      <c r="C204" s="19"/>
      <c r="D204" s="19"/>
      <c r="E204" s="23">
        <f t="shared" si="5"/>
        <v>0</v>
      </c>
    </row>
    <row r="205" spans="1:5" ht="12.75">
      <c r="A205" s="1" t="s">
        <v>158</v>
      </c>
      <c r="B205" s="15">
        <v>715</v>
      </c>
      <c r="C205" s="19"/>
      <c r="D205" s="19"/>
      <c r="E205" s="23">
        <f t="shared" si="5"/>
        <v>0</v>
      </c>
    </row>
    <row r="206" spans="1:5" ht="12.75">
      <c r="A206" s="1" t="s">
        <v>159</v>
      </c>
      <c r="B206" s="15">
        <v>719</v>
      </c>
      <c r="C206" s="19"/>
      <c r="D206" s="19"/>
      <c r="E206" s="23">
        <f t="shared" si="5"/>
        <v>0</v>
      </c>
    </row>
    <row r="207" spans="1:5" ht="12.75">
      <c r="A207" s="1" t="s">
        <v>160</v>
      </c>
      <c r="B207" s="15">
        <v>720</v>
      </c>
      <c r="C207" s="19"/>
      <c r="D207" s="19"/>
      <c r="E207" s="23">
        <f t="shared" si="5"/>
        <v>0</v>
      </c>
    </row>
    <row r="208" spans="1:5" ht="12.75">
      <c r="A208" s="1" t="s">
        <v>161</v>
      </c>
      <c r="B208" s="15">
        <v>721</v>
      </c>
      <c r="C208" s="19"/>
      <c r="D208" s="19"/>
      <c r="E208" s="23">
        <f t="shared" si="5"/>
        <v>0</v>
      </c>
    </row>
    <row r="209" spans="1:5" ht="12.75">
      <c r="A209" s="1" t="s">
        <v>206</v>
      </c>
      <c r="B209" s="15">
        <v>725</v>
      </c>
      <c r="C209" s="19"/>
      <c r="D209" s="19"/>
      <c r="E209" s="23">
        <f t="shared" si="5"/>
        <v>0</v>
      </c>
    </row>
    <row r="210" spans="1:5" ht="12.75">
      <c r="A210" s="1" t="s">
        <v>162</v>
      </c>
      <c r="B210" s="15">
        <v>727</v>
      </c>
      <c r="C210" s="19"/>
      <c r="D210" s="19"/>
      <c r="E210" s="23">
        <f t="shared" si="5"/>
        <v>0</v>
      </c>
    </row>
    <row r="211" spans="1:5" ht="12.75">
      <c r="A211" s="1" t="s">
        <v>163</v>
      </c>
      <c r="B211" s="15">
        <v>730</v>
      </c>
      <c r="C211" s="19"/>
      <c r="D211" s="19"/>
      <c r="E211" s="23">
        <f t="shared" si="5"/>
        <v>0</v>
      </c>
    </row>
    <row r="212" spans="1:5" ht="12.75">
      <c r="A212" s="1" t="s">
        <v>164</v>
      </c>
      <c r="B212" s="15">
        <v>731</v>
      </c>
      <c r="C212" s="19"/>
      <c r="D212" s="19"/>
      <c r="E212" s="23">
        <f t="shared" si="5"/>
        <v>0</v>
      </c>
    </row>
    <row r="213" spans="1:5" ht="12.75">
      <c r="A213" s="1" t="s">
        <v>165</v>
      </c>
      <c r="B213" s="15">
        <v>732</v>
      </c>
      <c r="C213" s="19"/>
      <c r="D213" s="19"/>
      <c r="E213" s="23">
        <f t="shared" si="5"/>
        <v>0</v>
      </c>
    </row>
    <row r="214" spans="1:7" s="14" customFormat="1" ht="12.75">
      <c r="A214" s="14" t="s">
        <v>166</v>
      </c>
      <c r="B214" s="13"/>
      <c r="C214" s="34">
        <f>SUM(C200:C213)</f>
        <v>0</v>
      </c>
      <c r="D214" s="34">
        <f>SUM(D200:D213)</f>
        <v>0</v>
      </c>
      <c r="E214" s="34">
        <f>SUM(C214:D214)</f>
        <v>0</v>
      </c>
      <c r="G214" s="18" t="str">
        <f>IF(E200+E201+E202+E203+E204+E205+E206+E207+E208+E209+E210+E211+E212+E213=C214+D214,"ok","per favore verificare")</f>
        <v>ok</v>
      </c>
    </row>
    <row r="215" spans="2:5" ht="12.75">
      <c r="B215" s="15"/>
      <c r="C215" s="27"/>
      <c r="D215" s="27"/>
      <c r="E215" s="27"/>
    </row>
    <row r="216" spans="1:5" ht="12.75">
      <c r="A216" s="33" t="s">
        <v>167</v>
      </c>
      <c r="B216" s="15">
        <v>999</v>
      </c>
      <c r="C216" s="19"/>
      <c r="D216" s="19"/>
      <c r="E216" s="22">
        <f>C216+D216</f>
        <v>0</v>
      </c>
    </row>
    <row r="217" spans="2:7" ht="12.75">
      <c r="B217" s="15"/>
      <c r="C217" s="27"/>
      <c r="D217" s="27"/>
      <c r="E217" s="27"/>
      <c r="G217" s="37" t="str">
        <f>IF(E35+E57+E112+E149+E198+E214+E216=('Davanti Mod P3'!D29),"ok","ATTENZIONE confrontare con davanti P3 Secondo periodo")</f>
        <v>ok</v>
      </c>
    </row>
    <row r="218" spans="1:7" ht="12.75">
      <c r="A218" s="33" t="s">
        <v>4</v>
      </c>
      <c r="B218" s="15"/>
      <c r="C218" s="35">
        <f>C35+C57+C112+C149+C198+C214+C216</f>
        <v>1810</v>
      </c>
      <c r="D218" s="35">
        <f>D35+D57+D112+D149+D198+D214+D216</f>
        <v>1705</v>
      </c>
      <c r="E218" s="22">
        <f>E35+E57+E112+E149+E198+E214+E216</f>
        <v>3515</v>
      </c>
      <c r="G218" s="36"/>
    </row>
  </sheetData>
  <sheetProtection password="FB90" sheet="1" objects="1" scenarios="1" selectLockedCells="1"/>
  <protectedRanges>
    <protectedRange sqref="A5:A6" name="Intervallo2"/>
  </protectedRanges>
  <mergeCells count="4">
    <mergeCell ref="A3:F4"/>
    <mergeCell ref="B5:F5"/>
    <mergeCell ref="B6:C6"/>
    <mergeCell ref="A1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G134"/>
  <sheetViews>
    <sheetView zoomScalePageLayoutView="0" workbookViewId="0" topLeftCell="A97">
      <selection activeCell="C74" sqref="C74"/>
    </sheetView>
  </sheetViews>
  <sheetFormatPr defaultColWidth="9.140625" defaultRowHeight="12.75"/>
  <cols>
    <col min="1" max="1" width="14.57421875" style="12" customWidth="1"/>
    <col min="2" max="2" width="7.421875" style="12" customWidth="1"/>
    <col min="3" max="3" width="11.57421875" style="12" customWidth="1"/>
    <col min="4" max="4" width="14.00390625" style="12" customWidth="1"/>
    <col min="5" max="5" width="12.57421875" style="12" customWidth="1"/>
    <col min="6" max="16384" width="9.140625" style="12" customWidth="1"/>
  </cols>
  <sheetData>
    <row r="1" spans="1:6" ht="12.75">
      <c r="A1" s="78" t="s">
        <v>241</v>
      </c>
      <c r="B1" s="78"/>
      <c r="C1" s="78"/>
      <c r="D1" s="78"/>
      <c r="E1" s="78"/>
      <c r="F1" s="78"/>
    </row>
    <row r="2" spans="1:6" ht="12.75">
      <c r="A2" s="78"/>
      <c r="B2" s="78"/>
      <c r="C2" s="78"/>
      <c r="D2" s="78"/>
      <c r="E2" s="78"/>
      <c r="F2" s="78"/>
    </row>
    <row r="3" spans="1:5" ht="12.75">
      <c r="A3" s="13"/>
      <c r="B3" s="13"/>
      <c r="C3" s="13"/>
      <c r="D3" s="13"/>
      <c r="E3" s="13"/>
    </row>
    <row r="4" spans="1:6" ht="12.75">
      <c r="A4" s="15" t="s">
        <v>0</v>
      </c>
      <c r="B4" s="74"/>
      <c r="C4" s="75"/>
      <c r="D4" s="75"/>
      <c r="E4" s="75"/>
      <c r="F4" s="76"/>
    </row>
    <row r="5" spans="1:6" ht="12.75">
      <c r="A5" s="15" t="s">
        <v>168</v>
      </c>
      <c r="B5" s="74"/>
      <c r="C5" s="75"/>
      <c r="D5" s="76"/>
      <c r="E5" s="15"/>
      <c r="F5" s="15"/>
    </row>
    <row r="6" spans="1:6" ht="12.75">
      <c r="A6" s="16" t="s">
        <v>169</v>
      </c>
      <c r="B6" s="16" t="s">
        <v>170</v>
      </c>
      <c r="C6" s="15" t="s">
        <v>171</v>
      </c>
      <c r="D6" s="15" t="s">
        <v>172</v>
      </c>
      <c r="E6" s="15"/>
      <c r="F6" s="15"/>
    </row>
    <row r="7" spans="1:6" ht="12.75">
      <c r="A7" s="16">
        <v>2011</v>
      </c>
      <c r="B7" s="16">
        <v>0</v>
      </c>
      <c r="C7" s="25">
        <v>38</v>
      </c>
      <c r="D7" s="25">
        <v>30</v>
      </c>
      <c r="E7" s="15"/>
      <c r="F7" s="15"/>
    </row>
    <row r="8" spans="1:6" ht="12.75">
      <c r="A8" s="16">
        <v>2010</v>
      </c>
      <c r="B8" s="16">
        <v>1</v>
      </c>
      <c r="C8" s="25">
        <v>37</v>
      </c>
      <c r="D8" s="25">
        <v>32</v>
      </c>
      <c r="E8" s="15"/>
      <c r="F8" s="15"/>
    </row>
    <row r="9" spans="1:6" ht="12.75">
      <c r="A9" s="16">
        <v>2009</v>
      </c>
      <c r="B9" s="16">
        <f>B8+1</f>
        <v>2</v>
      </c>
      <c r="C9" s="25">
        <v>39</v>
      </c>
      <c r="D9" s="25">
        <v>30</v>
      </c>
      <c r="E9" s="15"/>
      <c r="F9" s="15"/>
    </row>
    <row r="10" spans="1:6" ht="12.75">
      <c r="A10" s="16">
        <v>2008</v>
      </c>
      <c r="B10" s="16">
        <f aca="true" t="shared" si="0" ref="B10:B73">B9+1</f>
        <v>3</v>
      </c>
      <c r="C10" s="25">
        <v>32</v>
      </c>
      <c r="D10" s="25">
        <v>25</v>
      </c>
      <c r="E10" s="15"/>
      <c r="F10" s="15"/>
    </row>
    <row r="11" spans="1:6" ht="12.75">
      <c r="A11" s="16">
        <v>2007</v>
      </c>
      <c r="B11" s="16">
        <f t="shared" si="0"/>
        <v>4</v>
      </c>
      <c r="C11" s="25">
        <v>27</v>
      </c>
      <c r="D11" s="25">
        <v>33</v>
      </c>
      <c r="E11" s="15"/>
      <c r="F11" s="15"/>
    </row>
    <row r="12" spans="1:6" ht="12.75">
      <c r="A12" s="16">
        <v>2006</v>
      </c>
      <c r="B12" s="16">
        <f t="shared" si="0"/>
        <v>5</v>
      </c>
      <c r="C12" s="19">
        <v>22</v>
      </c>
      <c r="D12" s="19">
        <v>19</v>
      </c>
      <c r="E12" s="15"/>
      <c r="F12" s="15"/>
    </row>
    <row r="13" spans="1:6" ht="12.75">
      <c r="A13" s="16">
        <v>2005</v>
      </c>
      <c r="B13" s="16">
        <f t="shared" si="0"/>
        <v>6</v>
      </c>
      <c r="C13" s="19">
        <v>19</v>
      </c>
      <c r="D13" s="19">
        <v>14</v>
      </c>
      <c r="E13" s="15"/>
      <c r="F13" s="15"/>
    </row>
    <row r="14" spans="1:6" ht="12.75">
      <c r="A14" s="16">
        <v>2004</v>
      </c>
      <c r="B14" s="16">
        <f t="shared" si="0"/>
        <v>7</v>
      </c>
      <c r="C14" s="19">
        <v>29</v>
      </c>
      <c r="D14" s="19">
        <v>21</v>
      </c>
      <c r="E14" s="15"/>
      <c r="F14" s="15"/>
    </row>
    <row r="15" spans="1:6" ht="12.75">
      <c r="A15" s="16">
        <v>2003</v>
      </c>
      <c r="B15" s="16">
        <f t="shared" si="0"/>
        <v>8</v>
      </c>
      <c r="C15" s="19">
        <v>19</v>
      </c>
      <c r="D15" s="19">
        <v>19</v>
      </c>
      <c r="E15" s="15"/>
      <c r="F15" s="15"/>
    </row>
    <row r="16" spans="1:6" ht="12.75">
      <c r="A16" s="16">
        <v>2002</v>
      </c>
      <c r="B16" s="16">
        <f t="shared" si="0"/>
        <v>9</v>
      </c>
      <c r="C16" s="19">
        <v>21</v>
      </c>
      <c r="D16" s="19">
        <v>14</v>
      </c>
      <c r="E16" s="15"/>
      <c r="F16" s="15"/>
    </row>
    <row r="17" spans="1:6" ht="12.75">
      <c r="A17" s="16">
        <v>2001</v>
      </c>
      <c r="B17" s="16">
        <f t="shared" si="0"/>
        <v>10</v>
      </c>
      <c r="C17" s="19">
        <v>17</v>
      </c>
      <c r="D17" s="19">
        <v>18</v>
      </c>
      <c r="E17" s="15"/>
      <c r="F17" s="15"/>
    </row>
    <row r="18" spans="1:6" ht="12.75">
      <c r="A18" s="16">
        <v>2000</v>
      </c>
      <c r="B18" s="16">
        <f t="shared" si="0"/>
        <v>11</v>
      </c>
      <c r="C18" s="19">
        <v>23</v>
      </c>
      <c r="D18" s="19">
        <v>21</v>
      </c>
      <c r="E18" s="15"/>
      <c r="F18" s="15"/>
    </row>
    <row r="19" spans="1:6" ht="12.75">
      <c r="A19" s="16">
        <v>1999</v>
      </c>
      <c r="B19" s="16">
        <f t="shared" si="0"/>
        <v>12</v>
      </c>
      <c r="C19" s="19">
        <v>28</v>
      </c>
      <c r="D19" s="19">
        <v>18</v>
      </c>
      <c r="E19" s="15"/>
      <c r="F19" s="15"/>
    </row>
    <row r="20" spans="1:6" ht="12.75">
      <c r="A20" s="16">
        <v>1998</v>
      </c>
      <c r="B20" s="16">
        <f t="shared" si="0"/>
        <v>13</v>
      </c>
      <c r="C20" s="19">
        <v>30</v>
      </c>
      <c r="D20" s="19">
        <v>10</v>
      </c>
      <c r="E20" s="15"/>
      <c r="F20" s="15"/>
    </row>
    <row r="21" spans="1:6" ht="12.75">
      <c r="A21" s="16">
        <v>1997</v>
      </c>
      <c r="B21" s="16">
        <f t="shared" si="0"/>
        <v>14</v>
      </c>
      <c r="C21" s="19">
        <v>22</v>
      </c>
      <c r="D21" s="19">
        <v>24</v>
      </c>
      <c r="E21" s="15"/>
      <c r="F21" s="15"/>
    </row>
    <row r="22" spans="1:6" ht="12.75">
      <c r="A22" s="16">
        <v>1996</v>
      </c>
      <c r="B22" s="16">
        <f t="shared" si="0"/>
        <v>15</v>
      </c>
      <c r="C22" s="19">
        <v>14</v>
      </c>
      <c r="D22" s="19">
        <v>20</v>
      </c>
      <c r="E22" s="15"/>
      <c r="F22" s="15"/>
    </row>
    <row r="23" spans="1:6" ht="12.75">
      <c r="A23" s="16">
        <v>1995</v>
      </c>
      <c r="B23" s="16">
        <f t="shared" si="0"/>
        <v>16</v>
      </c>
      <c r="C23" s="19">
        <v>22</v>
      </c>
      <c r="D23" s="19">
        <v>13</v>
      </c>
      <c r="E23" s="15"/>
      <c r="F23" s="15"/>
    </row>
    <row r="24" spans="1:6" ht="12.75">
      <c r="A24" s="16">
        <v>1994</v>
      </c>
      <c r="B24" s="16">
        <f t="shared" si="0"/>
        <v>17</v>
      </c>
      <c r="C24" s="19">
        <v>30</v>
      </c>
      <c r="D24" s="19">
        <v>16</v>
      </c>
      <c r="E24" s="15"/>
      <c r="F24" s="15"/>
    </row>
    <row r="25" spans="1:6" ht="12.75">
      <c r="A25" s="16">
        <v>1993</v>
      </c>
      <c r="B25" s="16">
        <f t="shared" si="0"/>
        <v>18</v>
      </c>
      <c r="C25" s="19">
        <v>26</v>
      </c>
      <c r="D25" s="19">
        <v>19</v>
      </c>
      <c r="E25" s="15"/>
      <c r="F25" s="15"/>
    </row>
    <row r="26" spans="1:6" ht="12.75">
      <c r="A26" s="16">
        <v>1992</v>
      </c>
      <c r="B26" s="16">
        <f t="shared" si="0"/>
        <v>19</v>
      </c>
      <c r="C26" s="19">
        <v>20</v>
      </c>
      <c r="D26" s="19">
        <v>12</v>
      </c>
      <c r="E26" s="15"/>
      <c r="F26" s="15"/>
    </row>
    <row r="27" spans="1:6" ht="12.75">
      <c r="A27" s="16">
        <v>1991</v>
      </c>
      <c r="B27" s="16">
        <f t="shared" si="0"/>
        <v>20</v>
      </c>
      <c r="C27" s="19">
        <v>28</v>
      </c>
      <c r="D27" s="19">
        <v>17</v>
      </c>
      <c r="E27" s="15"/>
      <c r="F27" s="15"/>
    </row>
    <row r="28" spans="1:6" ht="12.75">
      <c r="A28" s="16">
        <v>1990</v>
      </c>
      <c r="B28" s="16">
        <f t="shared" si="0"/>
        <v>21</v>
      </c>
      <c r="C28" s="19">
        <v>24</v>
      </c>
      <c r="D28" s="19">
        <v>29</v>
      </c>
      <c r="E28" s="15"/>
      <c r="F28" s="15"/>
    </row>
    <row r="29" spans="1:6" ht="12.75">
      <c r="A29" s="16">
        <v>1989</v>
      </c>
      <c r="B29" s="16">
        <f t="shared" si="0"/>
        <v>22</v>
      </c>
      <c r="C29" s="19">
        <v>25</v>
      </c>
      <c r="D29" s="19">
        <v>30</v>
      </c>
      <c r="E29" s="15"/>
      <c r="F29" s="15"/>
    </row>
    <row r="30" spans="1:6" ht="12.75">
      <c r="A30" s="16">
        <v>1988</v>
      </c>
      <c r="B30" s="16">
        <f t="shared" si="0"/>
        <v>23</v>
      </c>
      <c r="C30" s="19">
        <v>26</v>
      </c>
      <c r="D30" s="19">
        <v>32</v>
      </c>
      <c r="E30" s="15"/>
      <c r="F30" s="15"/>
    </row>
    <row r="31" spans="1:6" ht="12.75">
      <c r="A31" s="16">
        <v>1987</v>
      </c>
      <c r="B31" s="16">
        <f t="shared" si="0"/>
        <v>24</v>
      </c>
      <c r="C31" s="19">
        <v>29</v>
      </c>
      <c r="D31" s="19">
        <v>32</v>
      </c>
      <c r="E31" s="15"/>
      <c r="F31" s="15"/>
    </row>
    <row r="32" spans="1:6" ht="12.75">
      <c r="A32" s="16">
        <v>1986</v>
      </c>
      <c r="B32" s="16">
        <f t="shared" si="0"/>
        <v>25</v>
      </c>
      <c r="C32" s="19">
        <v>41</v>
      </c>
      <c r="D32" s="19">
        <v>30</v>
      </c>
      <c r="E32" s="15"/>
      <c r="F32" s="15"/>
    </row>
    <row r="33" spans="1:6" ht="12.75">
      <c r="A33" s="16">
        <v>1985</v>
      </c>
      <c r="B33" s="16">
        <f t="shared" si="0"/>
        <v>26</v>
      </c>
      <c r="C33" s="19">
        <v>24</v>
      </c>
      <c r="D33" s="19">
        <v>39</v>
      </c>
      <c r="E33" s="15"/>
      <c r="F33" s="15"/>
    </row>
    <row r="34" spans="1:6" ht="12.75">
      <c r="A34" s="16">
        <v>1984</v>
      </c>
      <c r="B34" s="16">
        <f t="shared" si="0"/>
        <v>27</v>
      </c>
      <c r="C34" s="19">
        <v>43</v>
      </c>
      <c r="D34" s="19">
        <v>40</v>
      </c>
      <c r="E34" s="15"/>
      <c r="F34" s="15"/>
    </row>
    <row r="35" spans="1:6" ht="12.75">
      <c r="A35" s="16">
        <v>1983</v>
      </c>
      <c r="B35" s="16">
        <f t="shared" si="0"/>
        <v>28</v>
      </c>
      <c r="C35" s="19">
        <v>38</v>
      </c>
      <c r="D35" s="19">
        <v>36</v>
      </c>
      <c r="E35" s="15"/>
      <c r="F35" s="15"/>
    </row>
    <row r="36" spans="1:6" ht="12.75">
      <c r="A36" s="16">
        <v>1982</v>
      </c>
      <c r="B36" s="16">
        <f t="shared" si="0"/>
        <v>29</v>
      </c>
      <c r="C36" s="19">
        <v>36</v>
      </c>
      <c r="D36" s="19">
        <v>44</v>
      </c>
      <c r="E36" s="15"/>
      <c r="F36" s="15"/>
    </row>
    <row r="37" spans="1:6" ht="12.75">
      <c r="A37" s="16">
        <v>1981</v>
      </c>
      <c r="B37" s="16">
        <f t="shared" si="0"/>
        <v>30</v>
      </c>
      <c r="C37" s="19">
        <v>45</v>
      </c>
      <c r="D37" s="19">
        <v>46</v>
      </c>
      <c r="E37" s="15"/>
      <c r="F37" s="15"/>
    </row>
    <row r="38" spans="1:6" ht="12.75">
      <c r="A38" s="16">
        <v>1980</v>
      </c>
      <c r="B38" s="16">
        <f t="shared" si="0"/>
        <v>31</v>
      </c>
      <c r="C38" s="19">
        <v>46</v>
      </c>
      <c r="D38" s="19">
        <v>49</v>
      </c>
      <c r="E38" s="15"/>
      <c r="F38" s="15"/>
    </row>
    <row r="39" spans="1:6" ht="12.75">
      <c r="A39" s="16">
        <v>1979</v>
      </c>
      <c r="B39" s="16">
        <f t="shared" si="0"/>
        <v>32</v>
      </c>
      <c r="C39" s="19">
        <v>62</v>
      </c>
      <c r="D39" s="19">
        <v>46</v>
      </c>
      <c r="E39" s="15"/>
      <c r="F39" s="15"/>
    </row>
    <row r="40" spans="1:6" ht="12.75">
      <c r="A40" s="16">
        <v>1978</v>
      </c>
      <c r="B40" s="16">
        <f t="shared" si="0"/>
        <v>33</v>
      </c>
      <c r="C40" s="19">
        <v>49</v>
      </c>
      <c r="D40" s="19">
        <v>56</v>
      </c>
      <c r="E40" s="15"/>
      <c r="F40" s="15"/>
    </row>
    <row r="41" spans="1:6" ht="12.75">
      <c r="A41" s="16">
        <v>1977</v>
      </c>
      <c r="B41" s="16">
        <f t="shared" si="0"/>
        <v>34</v>
      </c>
      <c r="C41" s="19">
        <v>45</v>
      </c>
      <c r="D41" s="19">
        <v>42</v>
      </c>
      <c r="E41" s="15"/>
      <c r="F41" s="15"/>
    </row>
    <row r="42" spans="1:6" ht="12.75">
      <c r="A42" s="16">
        <v>1976</v>
      </c>
      <c r="B42" s="16">
        <f t="shared" si="0"/>
        <v>35</v>
      </c>
      <c r="C42" s="19">
        <v>58</v>
      </c>
      <c r="D42" s="19">
        <v>49</v>
      </c>
      <c r="E42" s="15"/>
      <c r="F42" s="15"/>
    </row>
    <row r="43" spans="1:6" ht="12.75">
      <c r="A43" s="16">
        <v>1975</v>
      </c>
      <c r="B43" s="16">
        <f t="shared" si="0"/>
        <v>36</v>
      </c>
      <c r="C43" s="19">
        <v>38</v>
      </c>
      <c r="D43" s="19">
        <v>42</v>
      </c>
      <c r="E43" s="15"/>
      <c r="F43" s="15"/>
    </row>
    <row r="44" spans="1:6" ht="12.75">
      <c r="A44" s="16">
        <v>1974</v>
      </c>
      <c r="B44" s="16">
        <f t="shared" si="0"/>
        <v>37</v>
      </c>
      <c r="C44" s="19">
        <v>64</v>
      </c>
      <c r="D44" s="19">
        <v>32</v>
      </c>
      <c r="E44" s="15"/>
      <c r="F44" s="15"/>
    </row>
    <row r="45" spans="1:6" ht="12.75">
      <c r="A45" s="16">
        <v>1973</v>
      </c>
      <c r="B45" s="16">
        <f t="shared" si="0"/>
        <v>38</v>
      </c>
      <c r="C45" s="19">
        <v>39</v>
      </c>
      <c r="D45" s="19">
        <v>41</v>
      </c>
      <c r="E45" s="15"/>
      <c r="F45" s="15"/>
    </row>
    <row r="46" spans="1:6" ht="12.75">
      <c r="A46" s="16">
        <v>1972</v>
      </c>
      <c r="B46" s="16">
        <f t="shared" si="0"/>
        <v>39</v>
      </c>
      <c r="C46" s="19">
        <v>53</v>
      </c>
      <c r="D46" s="19">
        <v>36</v>
      </c>
      <c r="E46" s="15"/>
      <c r="F46" s="15"/>
    </row>
    <row r="47" spans="1:6" ht="12.75">
      <c r="A47" s="16">
        <v>1971</v>
      </c>
      <c r="B47" s="16">
        <f t="shared" si="0"/>
        <v>40</v>
      </c>
      <c r="C47" s="19">
        <v>37</v>
      </c>
      <c r="D47" s="19">
        <v>39</v>
      </c>
      <c r="E47" s="15"/>
      <c r="F47" s="15"/>
    </row>
    <row r="48" spans="1:6" ht="12.75">
      <c r="A48" s="16">
        <v>1970</v>
      </c>
      <c r="B48" s="16">
        <f t="shared" si="0"/>
        <v>41</v>
      </c>
      <c r="C48" s="19">
        <v>48</v>
      </c>
      <c r="D48" s="19">
        <v>40</v>
      </c>
      <c r="E48" s="15"/>
      <c r="F48" s="15"/>
    </row>
    <row r="49" spans="1:6" ht="12.75">
      <c r="A49" s="16">
        <v>1969</v>
      </c>
      <c r="B49" s="16">
        <f t="shared" si="0"/>
        <v>42</v>
      </c>
      <c r="C49" s="19">
        <v>47</v>
      </c>
      <c r="D49" s="19">
        <v>31</v>
      </c>
      <c r="E49" s="15"/>
      <c r="F49" s="15"/>
    </row>
    <row r="50" spans="1:6" ht="12.75">
      <c r="A50" s="16">
        <v>1968</v>
      </c>
      <c r="B50" s="16">
        <f t="shared" si="0"/>
        <v>43</v>
      </c>
      <c r="C50" s="19">
        <v>41</v>
      </c>
      <c r="D50" s="19">
        <v>36</v>
      </c>
      <c r="E50" s="15"/>
      <c r="F50" s="15"/>
    </row>
    <row r="51" spans="1:6" ht="12.75">
      <c r="A51" s="16">
        <v>1967</v>
      </c>
      <c r="B51" s="16">
        <f t="shared" si="0"/>
        <v>44</v>
      </c>
      <c r="C51" s="19">
        <v>45</v>
      </c>
      <c r="D51" s="19">
        <v>42</v>
      </c>
      <c r="E51" s="15"/>
      <c r="F51" s="15"/>
    </row>
    <row r="52" spans="1:6" ht="12.75">
      <c r="A52" s="16">
        <v>1966</v>
      </c>
      <c r="B52" s="16">
        <f t="shared" si="0"/>
        <v>45</v>
      </c>
      <c r="C52" s="19">
        <v>32</v>
      </c>
      <c r="D52" s="19">
        <v>32</v>
      </c>
      <c r="E52" s="15"/>
      <c r="F52" s="15"/>
    </row>
    <row r="53" spans="1:6" ht="12.75">
      <c r="A53" s="16">
        <v>1965</v>
      </c>
      <c r="B53" s="16">
        <f t="shared" si="0"/>
        <v>46</v>
      </c>
      <c r="C53" s="19">
        <v>31</v>
      </c>
      <c r="D53" s="19">
        <v>29</v>
      </c>
      <c r="E53" s="15"/>
      <c r="F53" s="15"/>
    </row>
    <row r="54" spans="1:6" ht="12.75">
      <c r="A54" s="16">
        <v>1964</v>
      </c>
      <c r="B54" s="16">
        <f t="shared" si="0"/>
        <v>47</v>
      </c>
      <c r="C54" s="19">
        <v>26</v>
      </c>
      <c r="D54" s="19">
        <v>20</v>
      </c>
      <c r="E54" s="15"/>
      <c r="F54" s="15"/>
    </row>
    <row r="55" spans="1:6" ht="12.75">
      <c r="A55" s="16">
        <v>1963</v>
      </c>
      <c r="B55" s="16">
        <f t="shared" si="0"/>
        <v>48</v>
      </c>
      <c r="C55" s="19">
        <v>15</v>
      </c>
      <c r="D55" s="19">
        <v>21</v>
      </c>
      <c r="E55" s="15"/>
      <c r="F55" s="15"/>
    </row>
    <row r="56" spans="1:6" ht="12.75">
      <c r="A56" s="16">
        <v>1962</v>
      </c>
      <c r="B56" s="16">
        <f t="shared" si="0"/>
        <v>49</v>
      </c>
      <c r="C56" s="19">
        <v>24</v>
      </c>
      <c r="D56" s="19">
        <v>29</v>
      </c>
      <c r="E56" s="15"/>
      <c r="F56" s="15"/>
    </row>
    <row r="57" spans="1:6" ht="12.75">
      <c r="A57" s="16">
        <v>1961</v>
      </c>
      <c r="B57" s="16">
        <f t="shared" si="0"/>
        <v>50</v>
      </c>
      <c r="C57" s="19">
        <v>17</v>
      </c>
      <c r="D57" s="19">
        <v>26</v>
      </c>
      <c r="E57" s="15"/>
      <c r="F57" s="15"/>
    </row>
    <row r="58" spans="1:6" ht="12.75">
      <c r="A58" s="16">
        <v>1960</v>
      </c>
      <c r="B58" s="16">
        <f t="shared" si="0"/>
        <v>51</v>
      </c>
      <c r="C58" s="19">
        <v>17</v>
      </c>
      <c r="D58" s="19">
        <v>20</v>
      </c>
      <c r="E58" s="15"/>
      <c r="F58" s="15"/>
    </row>
    <row r="59" spans="1:6" ht="12.75">
      <c r="A59" s="16">
        <v>1959</v>
      </c>
      <c r="B59" s="16">
        <f t="shared" si="0"/>
        <v>52</v>
      </c>
      <c r="C59" s="19">
        <v>16</v>
      </c>
      <c r="D59" s="19">
        <v>19</v>
      </c>
      <c r="E59" s="15"/>
      <c r="F59" s="15"/>
    </row>
    <row r="60" spans="1:6" ht="12.75">
      <c r="A60" s="16">
        <v>1958</v>
      </c>
      <c r="B60" s="16">
        <f t="shared" si="0"/>
        <v>53</v>
      </c>
      <c r="C60" s="19">
        <v>10</v>
      </c>
      <c r="D60" s="19">
        <v>19</v>
      </c>
      <c r="E60" s="15"/>
      <c r="F60" s="15"/>
    </row>
    <row r="61" spans="1:6" ht="12.75">
      <c r="A61" s="16">
        <v>1957</v>
      </c>
      <c r="B61" s="16">
        <f t="shared" si="0"/>
        <v>54</v>
      </c>
      <c r="C61" s="19">
        <v>10</v>
      </c>
      <c r="D61" s="19">
        <v>14</v>
      </c>
      <c r="E61" s="15"/>
      <c r="F61" s="15"/>
    </row>
    <row r="62" spans="1:6" ht="12.75">
      <c r="A62" s="16">
        <v>1956</v>
      </c>
      <c r="B62" s="16">
        <f t="shared" si="0"/>
        <v>55</v>
      </c>
      <c r="C62" s="19">
        <v>12</v>
      </c>
      <c r="D62" s="19">
        <v>9</v>
      </c>
      <c r="E62" s="15"/>
      <c r="F62" s="15"/>
    </row>
    <row r="63" spans="1:6" ht="12.75">
      <c r="A63" s="16">
        <v>1955</v>
      </c>
      <c r="B63" s="16">
        <f t="shared" si="0"/>
        <v>56</v>
      </c>
      <c r="C63" s="19">
        <v>7</v>
      </c>
      <c r="D63" s="19">
        <v>6</v>
      </c>
      <c r="E63" s="15"/>
      <c r="F63" s="15"/>
    </row>
    <row r="64" spans="1:6" ht="12.75">
      <c r="A64" s="16">
        <v>1954</v>
      </c>
      <c r="B64" s="16">
        <f t="shared" si="0"/>
        <v>57</v>
      </c>
      <c r="C64" s="19">
        <v>7</v>
      </c>
      <c r="D64" s="19">
        <v>16</v>
      </c>
      <c r="E64" s="15"/>
      <c r="F64" s="15"/>
    </row>
    <row r="65" spans="1:6" ht="12.75">
      <c r="A65" s="16">
        <v>1953</v>
      </c>
      <c r="B65" s="16">
        <f t="shared" si="0"/>
        <v>58</v>
      </c>
      <c r="C65" s="19">
        <v>4</v>
      </c>
      <c r="D65" s="19">
        <v>10</v>
      </c>
      <c r="E65" s="15"/>
      <c r="F65" s="15"/>
    </row>
    <row r="66" spans="1:6" ht="12.75">
      <c r="A66" s="16">
        <v>1952</v>
      </c>
      <c r="B66" s="16">
        <f t="shared" si="0"/>
        <v>59</v>
      </c>
      <c r="C66" s="19">
        <v>10</v>
      </c>
      <c r="D66" s="19">
        <v>14</v>
      </c>
      <c r="E66" s="15"/>
      <c r="F66" s="15"/>
    </row>
    <row r="67" spans="1:6" ht="12.75">
      <c r="A67" s="16">
        <v>1951</v>
      </c>
      <c r="B67" s="16">
        <f t="shared" si="0"/>
        <v>60</v>
      </c>
      <c r="C67" s="19">
        <v>2</v>
      </c>
      <c r="D67" s="19">
        <v>8</v>
      </c>
      <c r="E67" s="15"/>
      <c r="F67" s="15"/>
    </row>
    <row r="68" spans="1:6" ht="12.75">
      <c r="A68" s="16">
        <v>1950</v>
      </c>
      <c r="B68" s="16">
        <f t="shared" si="0"/>
        <v>61</v>
      </c>
      <c r="C68" s="19">
        <v>5</v>
      </c>
      <c r="D68" s="19">
        <v>10</v>
      </c>
      <c r="E68" s="15"/>
      <c r="F68" s="15"/>
    </row>
    <row r="69" spans="1:6" ht="12.75">
      <c r="A69" s="16">
        <v>1949</v>
      </c>
      <c r="B69" s="16">
        <f t="shared" si="0"/>
        <v>62</v>
      </c>
      <c r="C69" s="19">
        <v>3</v>
      </c>
      <c r="D69" s="19">
        <v>8</v>
      </c>
      <c r="E69" s="15"/>
      <c r="F69" s="15"/>
    </row>
    <row r="70" spans="1:6" ht="12.75">
      <c r="A70" s="16">
        <v>1948</v>
      </c>
      <c r="B70" s="16">
        <f t="shared" si="0"/>
        <v>63</v>
      </c>
      <c r="C70" s="19">
        <v>1</v>
      </c>
      <c r="D70" s="19">
        <v>4</v>
      </c>
      <c r="E70" s="15"/>
      <c r="F70" s="15"/>
    </row>
    <row r="71" spans="1:6" ht="12.75">
      <c r="A71" s="16">
        <v>1947</v>
      </c>
      <c r="B71" s="16">
        <f t="shared" si="0"/>
        <v>64</v>
      </c>
      <c r="C71" s="19">
        <v>1</v>
      </c>
      <c r="D71" s="19">
        <v>5</v>
      </c>
      <c r="E71" s="15"/>
      <c r="F71" s="15"/>
    </row>
    <row r="72" spans="1:6" ht="12.75">
      <c r="A72" s="16">
        <v>1946</v>
      </c>
      <c r="B72" s="16">
        <f t="shared" si="0"/>
        <v>65</v>
      </c>
      <c r="C72" s="19">
        <v>1</v>
      </c>
      <c r="D72" s="19">
        <v>2</v>
      </c>
      <c r="E72" s="15"/>
      <c r="F72" s="15"/>
    </row>
    <row r="73" spans="1:6" ht="12.75">
      <c r="A73" s="16">
        <v>1945</v>
      </c>
      <c r="B73" s="16">
        <f t="shared" si="0"/>
        <v>66</v>
      </c>
      <c r="C73" s="19">
        <v>1</v>
      </c>
      <c r="D73" s="19">
        <v>5</v>
      </c>
      <c r="E73" s="15"/>
      <c r="F73" s="15"/>
    </row>
    <row r="74" spans="1:6" ht="12.75">
      <c r="A74" s="16">
        <v>1944</v>
      </c>
      <c r="B74" s="16">
        <f aca="true" t="shared" si="1" ref="B74:B119">B73+1</f>
        <v>67</v>
      </c>
      <c r="C74" s="19"/>
      <c r="D74" s="19">
        <v>1</v>
      </c>
      <c r="E74" s="15"/>
      <c r="F74" s="15"/>
    </row>
    <row r="75" spans="1:6" ht="12.75">
      <c r="A75" s="16">
        <v>1943</v>
      </c>
      <c r="B75" s="16">
        <f t="shared" si="1"/>
        <v>68</v>
      </c>
      <c r="C75" s="19">
        <v>1</v>
      </c>
      <c r="D75" s="19">
        <v>1</v>
      </c>
      <c r="E75" s="15"/>
      <c r="F75" s="15"/>
    </row>
    <row r="76" spans="1:6" ht="12.75">
      <c r="A76" s="16">
        <v>1942</v>
      </c>
      <c r="B76" s="16">
        <f t="shared" si="1"/>
        <v>69</v>
      </c>
      <c r="C76" s="19">
        <v>1</v>
      </c>
      <c r="D76" s="19">
        <v>5</v>
      </c>
      <c r="E76" s="15"/>
      <c r="F76" s="15"/>
    </row>
    <row r="77" spans="1:6" ht="12.75">
      <c r="A77" s="16">
        <v>1941</v>
      </c>
      <c r="B77" s="16">
        <f t="shared" si="1"/>
        <v>70</v>
      </c>
      <c r="C77" s="19">
        <v>2</v>
      </c>
      <c r="D77" s="19">
        <v>1</v>
      </c>
      <c r="E77" s="15"/>
      <c r="F77" s="15"/>
    </row>
    <row r="78" spans="1:6" ht="12.75">
      <c r="A78" s="16">
        <v>1940</v>
      </c>
      <c r="B78" s="16">
        <f t="shared" si="1"/>
        <v>71</v>
      </c>
      <c r="C78" s="19">
        <v>1</v>
      </c>
      <c r="D78" s="19">
        <v>1</v>
      </c>
      <c r="E78" s="15"/>
      <c r="F78" s="15"/>
    </row>
    <row r="79" spans="1:6" ht="12.75">
      <c r="A79" s="16">
        <v>1939</v>
      </c>
      <c r="B79" s="16">
        <f t="shared" si="1"/>
        <v>72</v>
      </c>
      <c r="C79" s="19"/>
      <c r="D79" s="19">
        <v>2</v>
      </c>
      <c r="E79" s="15"/>
      <c r="F79" s="15"/>
    </row>
    <row r="80" spans="1:6" ht="12.75">
      <c r="A80" s="16">
        <v>1938</v>
      </c>
      <c r="B80" s="16">
        <f t="shared" si="1"/>
        <v>73</v>
      </c>
      <c r="C80" s="19"/>
      <c r="D80" s="19">
        <v>1</v>
      </c>
      <c r="E80" s="15"/>
      <c r="F80" s="15"/>
    </row>
    <row r="81" spans="1:6" ht="12.75">
      <c r="A81" s="16">
        <v>1937</v>
      </c>
      <c r="B81" s="16">
        <f t="shared" si="1"/>
        <v>74</v>
      </c>
      <c r="C81" s="19"/>
      <c r="D81" s="19"/>
      <c r="E81" s="15"/>
      <c r="F81" s="15"/>
    </row>
    <row r="82" spans="1:6" ht="12.75">
      <c r="A82" s="16">
        <v>1936</v>
      </c>
      <c r="B82" s="16">
        <f t="shared" si="1"/>
        <v>75</v>
      </c>
      <c r="C82" s="19">
        <v>2</v>
      </c>
      <c r="D82" s="19">
        <v>1</v>
      </c>
      <c r="E82" s="15"/>
      <c r="F82" s="15"/>
    </row>
    <row r="83" spans="1:6" ht="12.75">
      <c r="A83" s="16">
        <v>1935</v>
      </c>
      <c r="B83" s="16">
        <f t="shared" si="1"/>
        <v>76</v>
      </c>
      <c r="C83" s="19"/>
      <c r="D83" s="19"/>
      <c r="E83" s="15"/>
      <c r="F83" s="15"/>
    </row>
    <row r="84" spans="1:6" ht="12.75">
      <c r="A84" s="16">
        <v>1934</v>
      </c>
      <c r="B84" s="16">
        <f t="shared" si="1"/>
        <v>77</v>
      </c>
      <c r="C84" s="19">
        <v>1</v>
      </c>
      <c r="D84" s="19"/>
      <c r="E84" s="15"/>
      <c r="F84" s="15"/>
    </row>
    <row r="85" spans="1:6" ht="12.75">
      <c r="A85" s="16">
        <v>1933</v>
      </c>
      <c r="B85" s="16">
        <f t="shared" si="1"/>
        <v>78</v>
      </c>
      <c r="C85" s="19"/>
      <c r="D85" s="19">
        <v>1</v>
      </c>
      <c r="E85" s="15"/>
      <c r="F85" s="15"/>
    </row>
    <row r="86" spans="1:6" ht="12.75">
      <c r="A86" s="16">
        <v>1932</v>
      </c>
      <c r="B86" s="16">
        <f t="shared" si="1"/>
        <v>79</v>
      </c>
      <c r="C86" s="19"/>
      <c r="D86" s="19"/>
      <c r="E86" s="15"/>
      <c r="F86" s="15"/>
    </row>
    <row r="87" spans="1:6" ht="12.75">
      <c r="A87" s="16">
        <v>1931</v>
      </c>
      <c r="B87" s="16">
        <f t="shared" si="1"/>
        <v>80</v>
      </c>
      <c r="C87" s="19">
        <v>1</v>
      </c>
      <c r="D87" s="19"/>
      <c r="E87" s="15"/>
      <c r="F87" s="15"/>
    </row>
    <row r="88" spans="1:6" ht="12.75">
      <c r="A88" s="16">
        <v>1930</v>
      </c>
      <c r="B88" s="16">
        <f t="shared" si="1"/>
        <v>81</v>
      </c>
      <c r="C88" s="19"/>
      <c r="D88" s="19"/>
      <c r="E88" s="15"/>
      <c r="F88" s="15"/>
    </row>
    <row r="89" spans="1:6" ht="12.75">
      <c r="A89" s="16">
        <v>1929</v>
      </c>
      <c r="B89" s="16">
        <f t="shared" si="1"/>
        <v>82</v>
      </c>
      <c r="C89" s="19">
        <v>1</v>
      </c>
      <c r="D89" s="19"/>
      <c r="E89" s="15"/>
      <c r="F89" s="15"/>
    </row>
    <row r="90" spans="1:6" ht="12.75">
      <c r="A90" s="16">
        <v>1928</v>
      </c>
      <c r="B90" s="16">
        <f t="shared" si="1"/>
        <v>83</v>
      </c>
      <c r="C90" s="19"/>
      <c r="D90" s="19"/>
      <c r="E90" s="15"/>
      <c r="F90" s="15"/>
    </row>
    <row r="91" spans="1:6" ht="12.75">
      <c r="A91" s="16">
        <v>1927</v>
      </c>
      <c r="B91" s="16">
        <f t="shared" si="1"/>
        <v>84</v>
      </c>
      <c r="C91" s="19"/>
      <c r="D91" s="19"/>
      <c r="E91" s="15"/>
      <c r="F91" s="15"/>
    </row>
    <row r="92" spans="1:6" ht="12.75">
      <c r="A92" s="16">
        <v>1926</v>
      </c>
      <c r="B92" s="16">
        <f t="shared" si="1"/>
        <v>85</v>
      </c>
      <c r="C92" s="19"/>
      <c r="D92" s="19"/>
      <c r="E92" s="15"/>
      <c r="F92" s="15"/>
    </row>
    <row r="93" spans="1:6" ht="12.75">
      <c r="A93" s="16">
        <v>1925</v>
      </c>
      <c r="B93" s="16">
        <f t="shared" si="1"/>
        <v>86</v>
      </c>
      <c r="C93" s="19"/>
      <c r="D93" s="19"/>
      <c r="E93" s="15"/>
      <c r="F93" s="15"/>
    </row>
    <row r="94" spans="1:6" ht="12.75">
      <c r="A94" s="16">
        <v>1924</v>
      </c>
      <c r="B94" s="16">
        <f t="shared" si="1"/>
        <v>87</v>
      </c>
      <c r="C94" s="19"/>
      <c r="D94" s="19"/>
      <c r="E94" s="15"/>
      <c r="F94" s="15"/>
    </row>
    <row r="95" spans="1:6" ht="12.75">
      <c r="A95" s="16">
        <v>1923</v>
      </c>
      <c r="B95" s="16">
        <f t="shared" si="1"/>
        <v>88</v>
      </c>
      <c r="C95" s="19">
        <v>1</v>
      </c>
      <c r="D95" s="19">
        <v>1</v>
      </c>
      <c r="E95" s="15"/>
      <c r="F95" s="15"/>
    </row>
    <row r="96" spans="1:6" ht="12.75">
      <c r="A96" s="16">
        <v>1922</v>
      </c>
      <c r="B96" s="16">
        <f t="shared" si="1"/>
        <v>89</v>
      </c>
      <c r="C96" s="19"/>
      <c r="D96" s="19"/>
      <c r="E96" s="15"/>
      <c r="F96" s="15"/>
    </row>
    <row r="97" spans="1:6" ht="12.75">
      <c r="A97" s="16">
        <v>1921</v>
      </c>
      <c r="B97" s="16">
        <f t="shared" si="1"/>
        <v>90</v>
      </c>
      <c r="C97" s="19"/>
      <c r="D97" s="19"/>
      <c r="E97" s="15"/>
      <c r="F97" s="15"/>
    </row>
    <row r="98" spans="1:6" ht="12.75">
      <c r="A98" s="16">
        <v>1920</v>
      </c>
      <c r="B98" s="16">
        <f t="shared" si="1"/>
        <v>91</v>
      </c>
      <c r="C98" s="19"/>
      <c r="D98" s="19"/>
      <c r="E98" s="15"/>
      <c r="F98" s="15"/>
    </row>
    <row r="99" spans="1:6" ht="12.75">
      <c r="A99" s="16">
        <v>1919</v>
      </c>
      <c r="B99" s="16">
        <f t="shared" si="1"/>
        <v>92</v>
      </c>
      <c r="C99" s="19"/>
      <c r="D99" s="19"/>
      <c r="E99" s="15"/>
      <c r="F99" s="15"/>
    </row>
    <row r="100" spans="1:6" ht="12.75">
      <c r="A100" s="16">
        <v>1918</v>
      </c>
      <c r="B100" s="16">
        <f t="shared" si="1"/>
        <v>93</v>
      </c>
      <c r="C100" s="19"/>
      <c r="D100" s="19"/>
      <c r="E100" s="15"/>
      <c r="F100" s="15"/>
    </row>
    <row r="101" spans="1:6" ht="12.75">
      <c r="A101" s="16">
        <v>1917</v>
      </c>
      <c r="B101" s="16">
        <f t="shared" si="1"/>
        <v>94</v>
      </c>
      <c r="C101" s="19"/>
      <c r="D101" s="19"/>
      <c r="E101" s="15"/>
      <c r="F101" s="15"/>
    </row>
    <row r="102" spans="1:6" ht="12.75">
      <c r="A102" s="16">
        <v>1916</v>
      </c>
      <c r="B102" s="16">
        <f t="shared" si="1"/>
        <v>95</v>
      </c>
      <c r="C102" s="19"/>
      <c r="D102" s="19"/>
      <c r="E102" s="15"/>
      <c r="F102" s="15"/>
    </row>
    <row r="103" spans="1:6" ht="12.75">
      <c r="A103" s="16">
        <v>1915</v>
      </c>
      <c r="B103" s="16">
        <f t="shared" si="1"/>
        <v>96</v>
      </c>
      <c r="C103" s="19"/>
      <c r="D103" s="19"/>
      <c r="E103" s="15"/>
      <c r="F103" s="15"/>
    </row>
    <row r="104" spans="1:6" ht="12.75">
      <c r="A104" s="16">
        <v>1914</v>
      </c>
      <c r="B104" s="16">
        <f t="shared" si="1"/>
        <v>97</v>
      </c>
      <c r="C104" s="19"/>
      <c r="D104" s="19"/>
      <c r="E104" s="15"/>
      <c r="F104" s="15"/>
    </row>
    <row r="105" spans="1:6" ht="12.75">
      <c r="A105" s="16">
        <v>1913</v>
      </c>
      <c r="B105" s="16">
        <f t="shared" si="1"/>
        <v>98</v>
      </c>
      <c r="C105" s="19"/>
      <c r="D105" s="19"/>
      <c r="E105" s="15"/>
      <c r="F105" s="15"/>
    </row>
    <row r="106" spans="1:6" ht="12.75">
      <c r="A106" s="16">
        <v>1912</v>
      </c>
      <c r="B106" s="16">
        <f t="shared" si="1"/>
        <v>99</v>
      </c>
      <c r="C106" s="19"/>
      <c r="D106" s="19"/>
      <c r="E106" s="15"/>
      <c r="F106" s="15"/>
    </row>
    <row r="107" spans="1:6" ht="12.75">
      <c r="A107" s="16">
        <v>1911</v>
      </c>
      <c r="B107" s="16">
        <f t="shared" si="1"/>
        <v>100</v>
      </c>
      <c r="C107" s="19"/>
      <c r="D107" s="19"/>
      <c r="E107" s="15"/>
      <c r="F107" s="15"/>
    </row>
    <row r="108" spans="1:6" ht="12.75">
      <c r="A108" s="16">
        <v>1910</v>
      </c>
      <c r="B108" s="16">
        <f t="shared" si="1"/>
        <v>101</v>
      </c>
      <c r="C108" s="19"/>
      <c r="D108" s="19"/>
      <c r="E108" s="15"/>
      <c r="F108" s="15"/>
    </row>
    <row r="109" spans="1:6" ht="12.75">
      <c r="A109" s="16">
        <v>1909</v>
      </c>
      <c r="B109" s="16">
        <f t="shared" si="1"/>
        <v>102</v>
      </c>
      <c r="C109" s="19"/>
      <c r="D109" s="19"/>
      <c r="E109" s="15"/>
      <c r="F109" s="15"/>
    </row>
    <row r="110" spans="1:6" ht="12.75">
      <c r="A110" s="16">
        <v>1908</v>
      </c>
      <c r="B110" s="16">
        <f t="shared" si="1"/>
        <v>103</v>
      </c>
      <c r="C110" s="19"/>
      <c r="D110" s="19"/>
      <c r="E110" s="15"/>
      <c r="F110" s="15"/>
    </row>
    <row r="111" spans="1:6" ht="12.75">
      <c r="A111" s="16">
        <v>1907</v>
      </c>
      <c r="B111" s="16">
        <f t="shared" si="1"/>
        <v>104</v>
      </c>
      <c r="C111" s="19"/>
      <c r="D111" s="19"/>
      <c r="E111" s="15"/>
      <c r="F111" s="15"/>
    </row>
    <row r="112" spans="1:6" ht="12.75">
      <c r="A112" s="16">
        <v>1906</v>
      </c>
      <c r="B112" s="16">
        <f t="shared" si="1"/>
        <v>105</v>
      </c>
      <c r="C112" s="19"/>
      <c r="D112" s="19"/>
      <c r="E112" s="15"/>
      <c r="F112" s="15"/>
    </row>
    <row r="113" spans="1:6" ht="12.75">
      <c r="A113" s="16">
        <v>1905</v>
      </c>
      <c r="B113" s="16">
        <f t="shared" si="1"/>
        <v>106</v>
      </c>
      <c r="C113" s="19"/>
      <c r="D113" s="19"/>
      <c r="E113" s="15"/>
      <c r="F113" s="15"/>
    </row>
    <row r="114" spans="1:6" ht="12.75">
      <c r="A114" s="16">
        <v>1904</v>
      </c>
      <c r="B114" s="16">
        <f t="shared" si="1"/>
        <v>107</v>
      </c>
      <c r="C114" s="19"/>
      <c r="D114" s="19"/>
      <c r="E114" s="15"/>
      <c r="F114" s="15"/>
    </row>
    <row r="115" spans="1:6" ht="12.75">
      <c r="A115" s="16">
        <v>1903</v>
      </c>
      <c r="B115" s="16">
        <f t="shared" si="1"/>
        <v>108</v>
      </c>
      <c r="C115" s="19"/>
      <c r="D115" s="19"/>
      <c r="E115" s="15"/>
      <c r="F115" s="15"/>
    </row>
    <row r="116" spans="1:6" ht="12.75">
      <c r="A116" s="16">
        <v>1902</v>
      </c>
      <c r="B116" s="16">
        <f t="shared" si="1"/>
        <v>109</v>
      </c>
      <c r="C116" s="19"/>
      <c r="D116" s="19"/>
      <c r="E116" s="15"/>
      <c r="F116" s="15"/>
    </row>
    <row r="117" spans="1:6" ht="12.75">
      <c r="A117" s="16">
        <v>1901</v>
      </c>
      <c r="B117" s="16">
        <f t="shared" si="1"/>
        <v>110</v>
      </c>
      <c r="C117" s="19"/>
      <c r="D117" s="19"/>
      <c r="E117" s="15"/>
      <c r="F117" s="15"/>
    </row>
    <row r="118" spans="1:6" ht="12.75">
      <c r="A118" s="16">
        <v>1900</v>
      </c>
      <c r="B118" s="16">
        <f t="shared" si="1"/>
        <v>111</v>
      </c>
      <c r="C118" s="19"/>
      <c r="D118" s="19"/>
      <c r="E118" s="15"/>
      <c r="F118" s="15"/>
    </row>
    <row r="119" spans="1:6" ht="12.75">
      <c r="A119" s="16">
        <v>1899</v>
      </c>
      <c r="B119" s="16">
        <f t="shared" si="1"/>
        <v>112</v>
      </c>
      <c r="C119" s="19"/>
      <c r="D119" s="19"/>
      <c r="E119" s="15"/>
      <c r="F119" s="15"/>
    </row>
    <row r="120" spans="1:6" ht="12.75">
      <c r="A120" s="13" t="s">
        <v>4</v>
      </c>
      <c r="B120" s="15"/>
      <c r="C120" s="23">
        <f>SUM(C7:C119)</f>
        <v>1809</v>
      </c>
      <c r="D120" s="23">
        <f>SUM(D7:D119)</f>
        <v>1705</v>
      </c>
      <c r="E120" s="20"/>
      <c r="F120" s="15"/>
    </row>
    <row r="124" ht="12.75">
      <c r="G124" s="7"/>
    </row>
    <row r="125" spans="1:7" ht="12.75">
      <c r="A125" s="14" t="s">
        <v>199</v>
      </c>
      <c r="G125" s="7"/>
    </row>
    <row r="126" spans="1:7" ht="12.75">
      <c r="A126" s="3"/>
      <c r="B126" s="4"/>
      <c r="C126" s="4"/>
      <c r="D126" s="4"/>
      <c r="E126" s="4"/>
      <c r="F126" s="5"/>
      <c r="G126" s="7"/>
    </row>
    <row r="127" spans="1:7" ht="12.75">
      <c r="A127" s="6"/>
      <c r="B127" s="7"/>
      <c r="C127" s="7"/>
      <c r="D127" s="7"/>
      <c r="E127" s="7"/>
      <c r="F127" s="8"/>
      <c r="G127" s="7"/>
    </row>
    <row r="128" spans="1:7" ht="12.75">
      <c r="A128" s="6"/>
      <c r="B128" s="7"/>
      <c r="C128" s="7"/>
      <c r="D128" s="7"/>
      <c r="E128" s="7"/>
      <c r="F128" s="8"/>
      <c r="G128" s="7"/>
    </row>
    <row r="129" spans="1:7" ht="12.75">
      <c r="A129" s="6"/>
      <c r="B129" s="7"/>
      <c r="C129" s="7"/>
      <c r="D129" s="7"/>
      <c r="E129" s="7"/>
      <c r="F129" s="8"/>
      <c r="G129" s="7"/>
    </row>
    <row r="130" spans="1:7" ht="12.75">
      <c r="A130" s="6"/>
      <c r="B130" s="7"/>
      <c r="C130" s="7"/>
      <c r="D130" s="7"/>
      <c r="E130" s="7"/>
      <c r="F130" s="8"/>
      <c r="G130" s="7"/>
    </row>
    <row r="131" spans="1:7" ht="12.75">
      <c r="A131" s="9"/>
      <c r="B131" s="10"/>
      <c r="C131" s="10"/>
      <c r="D131" s="10"/>
      <c r="E131" s="10"/>
      <c r="F131" s="11"/>
      <c r="G131" s="7"/>
    </row>
    <row r="132" ht="12.75">
      <c r="G132" s="7"/>
    </row>
    <row r="133" ht="12.75">
      <c r="G133" s="7"/>
    </row>
    <row r="134" ht="12.75">
      <c r="G134" s="7"/>
    </row>
  </sheetData>
  <sheetProtection password="FB90" sheet="1" objects="1" scenarios="1" selectLockedCells="1"/>
  <protectedRanges>
    <protectedRange sqref="A4:A5" name="Intervallo2"/>
  </protectedRanges>
  <mergeCells count="3">
    <mergeCell ref="B4:F4"/>
    <mergeCell ref="B5:D5"/>
    <mergeCell ref="A1:F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BOVMA01</cp:lastModifiedBy>
  <cp:lastPrinted>2012-04-06T07:38:42Z</cp:lastPrinted>
  <dcterms:created xsi:type="dcterms:W3CDTF">2006-03-09T10:17:30Z</dcterms:created>
  <dcterms:modified xsi:type="dcterms:W3CDTF">2012-05-29T08:30:26Z</dcterms:modified>
  <cp:category/>
  <cp:version/>
  <cp:contentType/>
  <cp:contentStatus/>
</cp:coreProperties>
</file>